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tz-com-361945\Compartida 2020\COMPILACIÓN DE INFORMACIÓN 2021\2T  2021 Transparencia y LDF\LDF\"/>
    </mc:Choice>
  </mc:AlternateContent>
  <bookViews>
    <workbookView xWindow="-120" yWindow="-120" windowWidth="29040" windowHeight="15840" tabRatio="709"/>
  </bookViews>
  <sheets>
    <sheet name="F2 DEUDA" sheetId="9" r:id="rId1"/>
  </sheets>
  <definedNames>
    <definedName name="_xlnm.Print_Area" localSheetId="0">'F2 DEUDA'!$A$1:$K$50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9" l="1"/>
  <c r="K16" i="9"/>
  <c r="E23" i="9"/>
  <c r="I20" i="9"/>
  <c r="J16" i="9"/>
  <c r="G16" i="9"/>
  <c r="I16" i="9" l="1"/>
  <c r="I15" i="9" s="1"/>
  <c r="I12" i="9"/>
  <c r="G11" i="9" l="1"/>
  <c r="G15" i="9"/>
  <c r="F15" i="9"/>
  <c r="G10" i="9" l="1"/>
  <c r="K15" i="9"/>
  <c r="J15" i="9"/>
  <c r="I18" i="9" l="1"/>
  <c r="I17" i="9"/>
  <c r="H15" i="9"/>
  <c r="E15" i="9"/>
  <c r="I14" i="9"/>
  <c r="I13" i="9"/>
  <c r="I11" i="9" s="1"/>
  <c r="I10" i="9" s="1"/>
  <c r="K11" i="9"/>
  <c r="K10" i="9" s="1"/>
  <c r="K23" i="9" s="1"/>
  <c r="J11" i="9"/>
  <c r="J10" i="9" s="1"/>
  <c r="H11" i="9"/>
  <c r="F11" i="9"/>
  <c r="F10" i="9" s="1"/>
  <c r="F23" i="9" s="1"/>
  <c r="E11" i="9"/>
  <c r="H10" i="9" l="1"/>
  <c r="H23" i="9" s="1"/>
  <c r="E10" i="9"/>
  <c r="J23" i="9"/>
  <c r="G23" i="9"/>
</calcChain>
</file>

<file path=xl/sharedStrings.xml><?xml version="1.0" encoding="utf-8"?>
<sst xmlns="http://schemas.openxmlformats.org/spreadsheetml/2006/main" count="58" uniqueCount="51">
  <si>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</si>
  <si>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</si>
  <si>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</si>
  <si>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</si>
  <si>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</si>
  <si>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</si>
  <si>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</si>
  <si>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</si>
  <si>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</si>
  <si>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</si>
  <si>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</si>
  <si>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</si>
  <si>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</si>
  <si>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</si>
  <si>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</si>
  <si>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</si>
  <si>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</si>
  <si>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</si>
  <si>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</si>
  <si>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</si>
  <si>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</si>
  <si>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</si>
  <si>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</si>
  <si>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</si>
  <si>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</si>
  <si>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</si>
  <si>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</si>
  <si>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</si>
  <si>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</si>
  <si>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</si>
  <si>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</si>
  <si>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</si>
  <si>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</si>
  <si>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</si>
  <si>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</si>
  <si>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</si>
  <si>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</si>
  <si>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</si>
  <si>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</si>
  <si>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</si>
  <si>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</si>
  <si>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</si>
  <si>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</si>
  <si>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</si>
  <si>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</si>
  <si>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Crédito Bansi S.A.,</t>
  </si>
  <si>
    <t>365 días</t>
  </si>
  <si>
    <t xml:space="preserve">TIIE + 2.49 </t>
  </si>
  <si>
    <t>Obligaciones a Largo plazo (Informativo)</t>
  </si>
  <si>
    <t>Saldo al 31 de diciembre de 2020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</si>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</sst>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44" fontId="9" fillId="0" borderId="5" xfId="1" applyFont="1" applyFill="1" applyBorder="1"/>
    <xf numFmtId="0" fontId="9" fillId="0" borderId="0" xfId="0" applyFont="1" applyFill="1"/>
    <xf numFmtId="0" fontId="9" fillId="0" borderId="0" xfId="0" applyFont="1"/>
    <xf numFmtId="0" fontId="9" fillId="0" borderId="14" xfId="0" applyFont="1" applyBorder="1"/>
    <xf numFmtId="44" fontId="1" fillId="4" borderId="5" xfId="1" applyFont="1" applyFill="1" applyBorder="1"/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4" fontId="0" fillId="0" borderId="0" xfId="0" applyNumberFormat="1" applyFont="1" applyFill="1"/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39972" y="548055"/>
          <a:ext cx="1948838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74083</xdr:colOff>
      <xdr:row>0</xdr:row>
      <xdr:rowOff>42333</xdr:rowOff>
    </xdr:from>
    <xdr:to>
      <xdr:col>2</xdr:col>
      <xdr:colOff>941916</xdr:colOff>
      <xdr:row>5</xdr:row>
      <xdr:rowOff>222249</xdr:rowOff>
    </xdr:to>
    <xdr:pic>
      <xdr:nvPicPr>
        <xdr:cNvPr id="7" name="5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381000" y="42333"/>
          <a:ext cx="867833" cy="1153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8</xdr:col>
      <xdr:colOff>1051056</xdr:colOff>
      <xdr:row>4</xdr:row>
      <xdr:rowOff>156473</xdr:rowOff>
    </xdr:from>
    <xdr:to>
      <xdr:col>10</xdr:col>
      <xdr:colOff>370417</xdr:colOff>
      <xdr:row>7</xdr:row>
      <xdr:rowOff>69689</xdr:rowOff>
    </xdr:to>
    <xdr:sp macro="" textlink="">
      <xdr:nvSpPr>
        <xdr:cNvPr id="6" name="2 Rectángulo"/>
        <xdr:cNvSpPr/>
      </xdr:nvSpPr>
      <xdr:spPr>
        <a:xfrm>
          <a:off x="9284889" y="950223"/>
          <a:ext cx="1764111" cy="537633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Fech:  13/07/2021</a:t>
          </a:r>
        </a:p>
        <a:p>
          <a:pPr algn="l"/>
          <a:r>
            <a:rPr lang="es-MX" sz="1100"/>
            <a:t>Hora:  08:00 am</a:t>
          </a:r>
        </a:p>
      </xdr:txBody>
    </xdr:sp>
    <xdr:clientData/>
  </xdr:twoCellAnchor>
  <xdr:twoCellAnchor editAs="oneCell">
    <xdr:from>
      <xdr:col>10</xdr:col>
      <xdr:colOff>89861</xdr:colOff>
      <xdr:row>0</xdr:row>
      <xdr:rowOff>222250</xdr:rowOff>
    </xdr:from>
    <xdr:to>
      <xdr:col>10</xdr:col>
      <xdr:colOff>1394883</xdr:colOff>
      <xdr:row>5</xdr:row>
      <xdr:rowOff>190500</xdr:rowOff>
    </xdr:to>
    <xdr:pic>
      <xdr:nvPicPr>
        <xdr:cNvPr id="8" name="Imagen 3" descr="Municipio Cuernavaca (@CuernavacaGob) | Twitter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34" t="16667" r="14000" b="23334"/>
        <a:stretch>
          <a:fillRect/>
        </a:stretch>
      </xdr:blipFill>
      <xdr:spPr bwMode="auto">
        <a:xfrm>
          <a:off x="10768444" y="222250"/>
          <a:ext cx="1305022" cy="941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3"/>
  <sheetViews>
    <sheetView tabSelected="1" view="pageBreakPreview" zoomScale="90" zoomScaleNormal="90" zoomScaleSheetLayoutView="90" workbookViewId="0">
      <selection activeCell="G18" sqref="G18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12" width="11.42578125" style="5"/>
    <col min="13" max="13" width="17.140625" style="5" bestFit="1" customWidth="1"/>
    <col min="14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54" s="7" customFormat="1" ht="14.2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54" s="7" customFormat="1" ht="14.25" customHeight="1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54" s="7" customFormat="1" ht="14.25" customHeight="1" x14ac:dyDescent="0.2">
      <c r="A5" s="55" t="s">
        <v>44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54" s="7" customFormat="1" ht="18" customHeight="1" x14ac:dyDescent="0.2">
      <c r="A6" s="56" t="s">
        <v>50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54" s="7" customFormat="1" ht="16.5" customHeight="1" thickBot="1" x14ac:dyDescent="0.2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54" ht="75" x14ac:dyDescent="0.25">
      <c r="A8" s="57" t="s">
        <v>4</v>
      </c>
      <c r="B8" s="58"/>
      <c r="C8" s="58"/>
      <c r="D8" s="59"/>
      <c r="E8" s="8" t="s">
        <v>49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s="43" customFormat="1" ht="15.75" x14ac:dyDescent="0.25">
      <c r="A10" s="38" t="s">
        <v>11</v>
      </c>
      <c r="B10" s="39"/>
      <c r="C10" s="39"/>
      <c r="D10" s="40"/>
      <c r="E10" s="41">
        <f>E11+E15</f>
        <v>348538869.47599995</v>
      </c>
      <c r="F10" s="41">
        <f t="shared" ref="F10:H10" si="0">F11+F15</f>
        <v>0</v>
      </c>
      <c r="G10" s="41">
        <f>G11+G15</f>
        <v>89254360.170000002</v>
      </c>
      <c r="H10" s="41">
        <f t="shared" si="0"/>
        <v>0</v>
      </c>
      <c r="I10" s="41">
        <f>I11+I15</f>
        <v>259284509.30599996</v>
      </c>
      <c r="J10" s="41">
        <f>J11+J15</f>
        <v>11084139.699999999</v>
      </c>
      <c r="K10" s="41">
        <f>K11+K15</f>
        <v>425756.43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154" s="1" customFormat="1" x14ac:dyDescent="0.25">
      <c r="A11" s="16"/>
      <c r="B11" s="17" t="s">
        <v>12</v>
      </c>
      <c r="C11" s="17"/>
      <c r="D11" s="18"/>
      <c r="E11" s="19">
        <f>SUM(E12:E14)</f>
        <v>56357147.020000003</v>
      </c>
      <c r="F11" s="19">
        <f t="shared" ref="F11:K11" si="1">SUM(F12:F14)</f>
        <v>0</v>
      </c>
      <c r="G11" s="19">
        <f>+G12+G13+G14</f>
        <v>51214289.020000003</v>
      </c>
      <c r="H11" s="19">
        <f t="shared" si="1"/>
        <v>0</v>
      </c>
      <c r="I11" s="19">
        <f>+I12+I13+I14</f>
        <v>5142858</v>
      </c>
      <c r="J11" s="15">
        <f t="shared" si="1"/>
        <v>1131015</v>
      </c>
      <c r="K11" s="1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0"/>
      <c r="B12" s="21"/>
      <c r="C12" s="13" t="s">
        <v>13</v>
      </c>
      <c r="D12" s="14"/>
      <c r="E12" s="15">
        <v>56357147.020000003</v>
      </c>
      <c r="F12" s="15">
        <v>0</v>
      </c>
      <c r="G12" s="15">
        <v>51214289.020000003</v>
      </c>
      <c r="H12" s="15">
        <v>0</v>
      </c>
      <c r="I12" s="15">
        <f>+E12+F12-G12</f>
        <v>5142858</v>
      </c>
      <c r="J12" s="15">
        <v>1131015</v>
      </c>
      <c r="K12" s="15">
        <v>0</v>
      </c>
    </row>
    <row r="13" spans="1:154" x14ac:dyDescent="0.25">
      <c r="A13" s="20"/>
      <c r="B13" s="21"/>
      <c r="C13" s="13" t="s">
        <v>14</v>
      </c>
      <c r="D13" s="14"/>
      <c r="E13" s="15">
        <v>0</v>
      </c>
      <c r="F13" s="15">
        <v>0</v>
      </c>
      <c r="G13" s="15">
        <v>0</v>
      </c>
      <c r="H13" s="15">
        <v>0</v>
      </c>
      <c r="I13" s="15">
        <f t="shared" ref="I13" si="2">+E13-F13-G13</f>
        <v>0</v>
      </c>
      <c r="J13" s="15">
        <v>0</v>
      </c>
      <c r="K13" s="15">
        <v>0</v>
      </c>
    </row>
    <row r="14" spans="1:154" x14ac:dyDescent="0.25">
      <c r="A14" s="20"/>
      <c r="B14" s="21"/>
      <c r="C14" s="13" t="s">
        <v>15</v>
      </c>
      <c r="D14" s="14"/>
      <c r="E14" s="15">
        <v>0</v>
      </c>
      <c r="F14" s="15">
        <v>0</v>
      </c>
      <c r="G14" s="15">
        <v>0</v>
      </c>
      <c r="H14" s="15">
        <v>0</v>
      </c>
      <c r="I14" s="15">
        <f>+E14-F14-G14</f>
        <v>0</v>
      </c>
      <c r="J14" s="15">
        <v>0</v>
      </c>
      <c r="K14" s="15">
        <v>0</v>
      </c>
    </row>
    <row r="15" spans="1:154" x14ac:dyDescent="0.25">
      <c r="A15" s="20"/>
      <c r="B15" s="17" t="s">
        <v>16</v>
      </c>
      <c r="C15" s="22"/>
      <c r="D15" s="23"/>
      <c r="E15" s="15">
        <f>SUM(E16:E18)</f>
        <v>292181722.45599997</v>
      </c>
      <c r="F15" s="15">
        <f t="shared" ref="F15" si="3">SUM(F16:F18)</f>
        <v>0</v>
      </c>
      <c r="G15" s="15">
        <f>G16+G17+G18</f>
        <v>38040071.149999999</v>
      </c>
      <c r="H15" s="15">
        <f>SUM(H16:H18)</f>
        <v>0</v>
      </c>
      <c r="I15" s="15">
        <f>I16+I17+I18</f>
        <v>254141651.30599996</v>
      </c>
      <c r="J15" s="15">
        <f>J16+J17+J18</f>
        <v>9953124.6999999993</v>
      </c>
      <c r="K15" s="15">
        <f>K16+K17+K18</f>
        <v>425756.43</v>
      </c>
    </row>
    <row r="16" spans="1:154" x14ac:dyDescent="0.25">
      <c r="A16" s="20"/>
      <c r="B16" s="13"/>
      <c r="C16" s="13" t="s">
        <v>13</v>
      </c>
      <c r="D16" s="14"/>
      <c r="E16" s="15">
        <v>292181722.45599997</v>
      </c>
      <c r="F16" s="15">
        <v>0</v>
      </c>
      <c r="G16" s="26">
        <f>25083612+2793959.15+10162500</f>
        <v>38040071.149999999</v>
      </c>
      <c r="H16" s="15">
        <v>0</v>
      </c>
      <c r="I16" s="15">
        <f>+E16+F16-G16</f>
        <v>254141651.30599996</v>
      </c>
      <c r="J16" s="15">
        <f>7586929.86+525321.09+1840873.75</f>
        <v>9953124.6999999993</v>
      </c>
      <c r="K16" s="15">
        <f>153087.64+272668.79</f>
        <v>425756.43</v>
      </c>
    </row>
    <row r="17" spans="1:44" x14ac:dyDescent="0.25">
      <c r="A17" s="20"/>
      <c r="B17" s="13"/>
      <c r="C17" s="13" t="s">
        <v>14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f t="shared" ref="I17:I18" si="4">+E17-F17-G17</f>
        <v>0</v>
      </c>
      <c r="J17" s="15">
        <v>0</v>
      </c>
      <c r="K17" s="15">
        <v>0</v>
      </c>
    </row>
    <row r="18" spans="1:44" x14ac:dyDescent="0.25">
      <c r="A18" s="20"/>
      <c r="B18" s="13"/>
      <c r="C18" s="13" t="s">
        <v>15</v>
      </c>
      <c r="D18" s="14"/>
      <c r="E18" s="15">
        <v>0</v>
      </c>
      <c r="F18" s="15">
        <v>0</v>
      </c>
      <c r="G18" s="15">
        <v>0</v>
      </c>
      <c r="H18" s="15">
        <v>0</v>
      </c>
      <c r="I18" s="15">
        <f t="shared" si="4"/>
        <v>0</v>
      </c>
      <c r="J18" s="15">
        <v>0</v>
      </c>
      <c r="K18" s="15">
        <v>0</v>
      </c>
    </row>
    <row r="19" spans="1:44" x14ac:dyDescent="0.25">
      <c r="A19" s="24"/>
      <c r="B19" s="13"/>
      <c r="C19" s="13"/>
      <c r="D19" s="14"/>
      <c r="E19" s="15"/>
      <c r="F19" s="15"/>
      <c r="G19" s="15"/>
      <c r="H19" s="15"/>
      <c r="I19" s="15"/>
      <c r="J19" s="15"/>
      <c r="K19" s="15"/>
    </row>
    <row r="20" spans="1:44" x14ac:dyDescent="0.25">
      <c r="A20" s="20"/>
      <c r="B20" s="17" t="s">
        <v>17</v>
      </c>
      <c r="C20" s="13"/>
      <c r="D20" s="14"/>
      <c r="E20" s="26">
        <f>1042822289.88-E16-E12</f>
        <v>694283420.40400004</v>
      </c>
      <c r="F20" s="45"/>
      <c r="G20" s="45"/>
      <c r="H20" s="45"/>
      <c r="I20" s="15">
        <f>884145676.15-I10</f>
        <v>624861166.84399998</v>
      </c>
      <c r="J20" s="45"/>
      <c r="K20" s="45"/>
    </row>
    <row r="21" spans="1:44" x14ac:dyDescent="0.25">
      <c r="A21" s="25"/>
      <c r="B21" s="13"/>
      <c r="C21" s="13"/>
      <c r="D21" s="14"/>
      <c r="E21" s="15"/>
      <c r="F21" s="15"/>
      <c r="G21" s="15"/>
      <c r="H21" s="15"/>
      <c r="I21" s="15"/>
      <c r="J21" s="15"/>
      <c r="K21" s="15"/>
    </row>
    <row r="22" spans="1:44" x14ac:dyDescent="0.25">
      <c r="A22" s="25"/>
      <c r="B22" s="13"/>
      <c r="C22" s="13"/>
      <c r="D22" s="14"/>
      <c r="E22" s="15"/>
      <c r="F22" s="15"/>
      <c r="G22" s="15"/>
      <c r="H22" s="15"/>
      <c r="I22" s="15"/>
      <c r="J22" s="15"/>
      <c r="K22" s="15"/>
    </row>
    <row r="23" spans="1:44" s="43" customFormat="1" ht="15.75" x14ac:dyDescent="0.25">
      <c r="A23" s="44"/>
      <c r="B23" s="39" t="s">
        <v>18</v>
      </c>
      <c r="C23" s="39"/>
      <c r="D23" s="40"/>
      <c r="E23" s="41">
        <f>E10+E20</f>
        <v>1042822289.88</v>
      </c>
      <c r="F23" s="41">
        <f t="shared" ref="F23:K23" si="5">F10+F20</f>
        <v>0</v>
      </c>
      <c r="G23" s="41">
        <f>G10+G20</f>
        <v>89254360.170000002</v>
      </c>
      <c r="H23" s="41">
        <f t="shared" si="5"/>
        <v>0</v>
      </c>
      <c r="I23" s="41">
        <v>884145676.14999998</v>
      </c>
      <c r="J23" s="41">
        <f t="shared" si="5"/>
        <v>11084139.699999999</v>
      </c>
      <c r="K23" s="41">
        <f t="shared" si="5"/>
        <v>425756.43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x14ac:dyDescent="0.25">
      <c r="A24" s="24"/>
      <c r="B24" s="13"/>
      <c r="C24" s="13"/>
      <c r="D24" s="14"/>
      <c r="E24" s="26"/>
      <c r="F24" s="26"/>
      <c r="G24" s="26"/>
      <c r="H24" s="26"/>
      <c r="I24" s="26"/>
      <c r="J24" s="26"/>
      <c r="K24" s="26"/>
    </row>
    <row r="25" spans="1:44" x14ac:dyDescent="0.25">
      <c r="A25" s="20"/>
      <c r="B25" s="17" t="s">
        <v>19</v>
      </c>
      <c r="C25" s="13"/>
      <c r="D25" s="14"/>
      <c r="E25" s="26"/>
      <c r="F25" s="26"/>
      <c r="G25" s="26"/>
      <c r="H25" s="26"/>
      <c r="I25" s="26"/>
      <c r="J25" s="26"/>
      <c r="K25" s="26"/>
    </row>
    <row r="26" spans="1:44" x14ac:dyDescent="0.25">
      <c r="A26" s="20"/>
      <c r="B26" s="13"/>
      <c r="C26" s="13" t="s">
        <v>20</v>
      </c>
      <c r="D26" s="14"/>
      <c r="E26" s="26"/>
      <c r="F26" s="26"/>
      <c r="G26" s="26"/>
      <c r="H26" s="26"/>
      <c r="I26" s="26"/>
      <c r="J26" s="26"/>
      <c r="K26" s="26"/>
    </row>
    <row r="27" spans="1:44" x14ac:dyDescent="0.25">
      <c r="A27" s="20"/>
      <c r="B27" s="13"/>
      <c r="C27" s="13" t="s">
        <v>21</v>
      </c>
      <c r="D27" s="14"/>
      <c r="E27" s="26"/>
      <c r="F27" s="26"/>
      <c r="G27" s="26"/>
      <c r="H27" s="26"/>
      <c r="I27" s="26"/>
      <c r="J27" s="26"/>
      <c r="K27" s="26"/>
      <c r="M27" s="48"/>
    </row>
    <row r="28" spans="1:44" x14ac:dyDescent="0.25">
      <c r="A28" s="20"/>
      <c r="B28" s="13"/>
      <c r="C28" s="13" t="s">
        <v>22</v>
      </c>
      <c r="D28" s="14"/>
      <c r="E28" s="26"/>
      <c r="F28" s="26"/>
      <c r="G28" s="26"/>
      <c r="H28" s="26"/>
      <c r="I28" s="26"/>
      <c r="J28" s="26"/>
      <c r="K28" s="26"/>
    </row>
    <row r="29" spans="1:44" x14ac:dyDescent="0.25">
      <c r="A29" s="20"/>
      <c r="B29" s="13"/>
      <c r="C29" s="13"/>
      <c r="D29" s="14"/>
      <c r="E29" s="26"/>
      <c r="F29" s="26"/>
      <c r="G29" s="26"/>
      <c r="H29" s="26"/>
      <c r="I29" s="26"/>
      <c r="J29" s="26"/>
      <c r="K29" s="26"/>
    </row>
    <row r="30" spans="1:44" ht="27.75" customHeight="1" x14ac:dyDescent="0.25">
      <c r="A30" s="20"/>
      <c r="B30" s="52" t="s">
        <v>23</v>
      </c>
      <c r="C30" s="52"/>
      <c r="D30" s="53"/>
      <c r="E30" s="26"/>
      <c r="F30" s="26"/>
      <c r="G30" s="26"/>
      <c r="H30" s="26"/>
      <c r="I30" s="26"/>
      <c r="J30" s="26"/>
      <c r="K30" s="26"/>
    </row>
    <row r="31" spans="1:44" x14ac:dyDescent="0.25">
      <c r="A31" s="20"/>
      <c r="B31" s="13"/>
      <c r="C31" s="13" t="s">
        <v>24</v>
      </c>
      <c r="D31" s="14"/>
      <c r="E31" s="26"/>
      <c r="F31" s="26"/>
      <c r="G31" s="26"/>
      <c r="H31" s="26"/>
      <c r="I31" s="26"/>
      <c r="J31" s="26"/>
      <c r="K31" s="26"/>
    </row>
    <row r="32" spans="1:44" x14ac:dyDescent="0.25">
      <c r="A32" s="20"/>
      <c r="B32" s="13"/>
      <c r="C32" s="13" t="s">
        <v>25</v>
      </c>
      <c r="D32" s="14"/>
      <c r="E32" s="26"/>
      <c r="F32" s="26"/>
      <c r="G32" s="26"/>
      <c r="H32" s="26"/>
      <c r="I32" s="26"/>
      <c r="J32" s="26"/>
      <c r="K32" s="26"/>
    </row>
    <row r="33" spans="1:13" x14ac:dyDescent="0.25">
      <c r="A33" s="20"/>
      <c r="B33" s="13"/>
      <c r="C33" s="13" t="s">
        <v>26</v>
      </c>
      <c r="D33" s="14"/>
      <c r="E33" s="26"/>
      <c r="F33" s="26"/>
      <c r="G33" s="26"/>
      <c r="H33" s="26"/>
      <c r="I33" s="26"/>
      <c r="J33" s="26"/>
      <c r="K33" s="26"/>
    </row>
    <row r="34" spans="1:13" x14ac:dyDescent="0.25">
      <c r="A34" s="24"/>
      <c r="B34" s="13"/>
      <c r="C34" s="13"/>
      <c r="D34" s="14"/>
      <c r="E34" s="26"/>
      <c r="F34" s="26"/>
      <c r="G34" s="26"/>
      <c r="H34" s="26"/>
      <c r="I34" s="26"/>
      <c r="J34" s="26"/>
      <c r="K34" s="26"/>
    </row>
    <row r="35" spans="1:13" x14ac:dyDescent="0.25">
      <c r="A35" s="27"/>
      <c r="B35" s="28"/>
      <c r="C35" s="28"/>
      <c r="D35" s="29"/>
      <c r="E35" s="30"/>
      <c r="F35" s="30"/>
      <c r="G35" s="30"/>
      <c r="H35" s="30"/>
      <c r="I35" s="30"/>
      <c r="J35" s="30"/>
      <c r="K35" s="30"/>
    </row>
    <row r="36" spans="1:13" x14ac:dyDescent="0.25">
      <c r="A36" s="60" t="s">
        <v>27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3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13"/>
      <c r="M37" s="13"/>
    </row>
    <row r="38" spans="1:13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13"/>
      <c r="M38" s="13"/>
    </row>
    <row r="39" spans="1:13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13"/>
      <c r="M39" s="13"/>
    </row>
    <row r="40" spans="1:13" x14ac:dyDescent="0.25">
      <c r="A40" s="13" t="s">
        <v>28</v>
      </c>
      <c r="B40" s="5"/>
      <c r="C40" s="5"/>
      <c r="D40" s="5"/>
      <c r="E40" s="5"/>
      <c r="F40" s="5"/>
      <c r="G40" s="5"/>
      <c r="H40" s="5"/>
      <c r="I40" s="5"/>
      <c r="J40" s="13"/>
      <c r="K40" s="13"/>
      <c r="L40" s="13"/>
      <c r="M40" s="13"/>
    </row>
    <row r="41" spans="1:13" ht="15" customHeight="1" x14ac:dyDescent="0.25">
      <c r="A41" s="13"/>
      <c r="B41" s="13"/>
      <c r="C41" s="13"/>
      <c r="D41" s="13"/>
      <c r="E41" s="13"/>
      <c r="F41" s="13"/>
      <c r="G41" s="13"/>
      <c r="H41" s="13"/>
      <c r="I41" s="61"/>
      <c r="J41" s="61"/>
      <c r="K41" s="61"/>
      <c r="L41" s="13"/>
      <c r="M41" s="13"/>
    </row>
    <row r="42" spans="1:13" x14ac:dyDescent="0.25">
      <c r="A42" s="28"/>
      <c r="B42" s="13"/>
      <c r="C42" s="13"/>
      <c r="D42" s="13"/>
      <c r="E42" s="13"/>
      <c r="F42" s="13"/>
      <c r="G42" s="13"/>
      <c r="H42" s="13"/>
      <c r="I42" s="61"/>
      <c r="J42" s="61"/>
      <c r="K42" s="61"/>
      <c r="L42" s="13"/>
      <c r="M42" s="13"/>
    </row>
    <row r="43" spans="1:13" ht="45" customHeight="1" x14ac:dyDescent="0.25">
      <c r="A43" s="62"/>
      <c r="B43" s="62"/>
      <c r="C43" s="62"/>
      <c r="D43" s="37" t="s">
        <v>29</v>
      </c>
      <c r="E43" s="37" t="s">
        <v>30</v>
      </c>
      <c r="F43" s="37" t="s">
        <v>31</v>
      </c>
      <c r="G43" s="37" t="s">
        <v>32</v>
      </c>
      <c r="H43" s="37" t="s">
        <v>33</v>
      </c>
      <c r="I43" s="61"/>
      <c r="J43" s="61"/>
      <c r="K43" s="61"/>
      <c r="L43" s="13"/>
      <c r="M43" s="13"/>
    </row>
    <row r="44" spans="1:13" ht="30.75" customHeight="1" x14ac:dyDescent="0.25">
      <c r="A44" s="51" t="s">
        <v>34</v>
      </c>
      <c r="B44" s="52"/>
      <c r="C44" s="53"/>
      <c r="D44" s="31"/>
      <c r="E44" s="31"/>
      <c r="F44" s="31"/>
      <c r="G44" s="31"/>
      <c r="H44" s="31"/>
      <c r="I44" s="49"/>
      <c r="J44" s="50"/>
      <c r="K44" s="50"/>
      <c r="L44" s="13"/>
      <c r="M44" s="13"/>
    </row>
    <row r="45" spans="1:13" ht="19.5" customHeight="1" x14ac:dyDescent="0.25">
      <c r="A45" s="46"/>
      <c r="B45" s="13" t="s">
        <v>45</v>
      </c>
      <c r="C45" s="47"/>
      <c r="D45" s="26">
        <v>93000000</v>
      </c>
      <c r="E45" s="32" t="s">
        <v>46</v>
      </c>
      <c r="F45" s="32" t="s">
        <v>47</v>
      </c>
      <c r="G45" s="26">
        <v>0</v>
      </c>
      <c r="H45" s="33" t="s">
        <v>38</v>
      </c>
      <c r="I45" s="49"/>
      <c r="J45" s="50"/>
      <c r="K45" s="50"/>
      <c r="L45" s="13"/>
      <c r="M45" s="13"/>
    </row>
    <row r="46" spans="1:13" ht="30.75" customHeight="1" x14ac:dyDescent="0.25">
      <c r="A46" s="51" t="s">
        <v>48</v>
      </c>
      <c r="B46" s="52"/>
      <c r="C46" s="53"/>
      <c r="D46" s="26"/>
      <c r="E46" s="31"/>
      <c r="F46" s="32"/>
      <c r="G46" s="31"/>
      <c r="H46" s="31"/>
      <c r="I46" s="49"/>
      <c r="J46" s="50"/>
      <c r="K46" s="50"/>
      <c r="L46" s="13"/>
      <c r="M46" s="13"/>
    </row>
    <row r="47" spans="1:13" x14ac:dyDescent="0.25">
      <c r="A47" s="20"/>
      <c r="B47" s="13" t="s">
        <v>35</v>
      </c>
      <c r="C47" s="14"/>
      <c r="D47" s="26">
        <v>600000000</v>
      </c>
      <c r="E47" s="32" t="s">
        <v>36</v>
      </c>
      <c r="F47" s="32" t="s">
        <v>37</v>
      </c>
      <c r="G47" s="26">
        <v>153087.64000000001</v>
      </c>
      <c r="H47" s="33" t="s">
        <v>38</v>
      </c>
      <c r="I47" s="49"/>
      <c r="J47" s="50"/>
      <c r="K47" s="50"/>
      <c r="L47" s="13"/>
      <c r="M47" s="13"/>
    </row>
    <row r="48" spans="1:13" x14ac:dyDescent="0.25">
      <c r="A48" s="20"/>
      <c r="B48" s="13" t="s">
        <v>39</v>
      </c>
      <c r="C48" s="14"/>
      <c r="D48" s="26">
        <v>42905133</v>
      </c>
      <c r="E48" s="32" t="s">
        <v>40</v>
      </c>
      <c r="F48" s="32" t="s">
        <v>41</v>
      </c>
      <c r="G48" s="26">
        <v>272668.78999999998</v>
      </c>
      <c r="H48" s="33" t="s">
        <v>38</v>
      </c>
      <c r="I48" s="49"/>
      <c r="J48" s="50"/>
      <c r="K48" s="50"/>
      <c r="L48" s="13"/>
      <c r="M48" s="13"/>
    </row>
    <row r="49" spans="1:13" x14ac:dyDescent="0.25">
      <c r="A49" s="34"/>
      <c r="B49" s="28" t="s">
        <v>42</v>
      </c>
      <c r="C49" s="29"/>
      <c r="D49" s="30">
        <v>135500000</v>
      </c>
      <c r="E49" s="35" t="s">
        <v>40</v>
      </c>
      <c r="F49" s="35" t="s">
        <v>43</v>
      </c>
      <c r="G49" s="30">
        <v>0</v>
      </c>
      <c r="H49" s="36" t="s">
        <v>38</v>
      </c>
      <c r="I49" s="49"/>
      <c r="J49" s="50"/>
      <c r="K49" s="50"/>
      <c r="L49" s="13"/>
      <c r="M49" s="13"/>
    </row>
    <row r="50" spans="1:13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mergeCells count="14">
    <mergeCell ref="I44:K49"/>
    <mergeCell ref="A44:C44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6:C46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headerFooter>
    <oddFooter>&amp;R&amp;P/&amp;N</oddFooter>
  </headerFooter>
  <ignoredErrors>
    <ignoredError sqref="G15 I11 G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Bianka Hernandez Mejia</cp:lastModifiedBy>
  <cp:lastPrinted>2021-07-22T15:40:00Z</cp:lastPrinted>
  <dcterms:created xsi:type="dcterms:W3CDTF">2018-10-26T16:17:30Z</dcterms:created>
  <dcterms:modified xsi:type="dcterms:W3CDTF">2021-07-22T15:40:10Z</dcterms:modified>
</cp:coreProperties>
</file>