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DIC" sheetId="1" r:id="rId1"/>
  </sheets>
  <definedNames>
    <definedName name="_xlnm._FilterDatabase" localSheetId="0" hidden="1">'DIC'!$B$7:$G$75</definedName>
    <definedName name="_xlnm.Print_Area" localSheetId="0">'DIC'!$A$1:$G$75</definedName>
  </definedNames>
  <calcPr fullCalcOnLoad="1"/>
</workbook>
</file>

<file path=xl/sharedStrings.xml><?xml version="1.0" encoding="utf-8"?>
<sst xmlns="http://schemas.openxmlformats.org/spreadsheetml/2006/main" count="77" uniqueCount="76">
  <si>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</si>
  <si>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</si>
  <si>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</si>
  <si>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</si>
  <si>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</si>
  <si>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</si>
  <si>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</si>
  <si>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</si>
  <si>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</si>
  <si>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</si>
  <si>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</si>
  <si>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</si>
  <si>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</si>
  <si>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</si>
  <si>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</si>
  <si>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</si>
  <si>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</si>
  <si>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</si>
  <si>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</si>
  <si>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</si>
  <si>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</si>
  <si>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</si>
  <si>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</si>
  <si>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</si>
  <si>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</si>
  <si>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</si>
  <si>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</si>
  <si>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</si>
  <si>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</si>
  <si>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</si>
  <si>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</si>
  <si>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</si>
  <si>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</si>
  <si>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</si>
  <si>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</si>
  <si>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</si>
  <si>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</si>
  <si>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</si>
  <si>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</si>
  <si>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</si>
  <si>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</si>
  <si>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</si>
  <si>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</si>
  <si>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</si>
  <si>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</si>
  <si>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</si>
  <si>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</si>
  <si>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</si>
  <si>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</si>
  <si>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</si>
  <si>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</si>
  <si>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</si>
  <si>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</si>
  <si>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</si>
  <si>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</si>
  <si>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</si>
  <si>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</si>
  <si>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</si>
  <si>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</si>
  <si>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</si>
  <si>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</si>
  <si>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</si>
  <si>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</si>
  <si>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</si>
  <si>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</si>
  <si>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</si>
  <si>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 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</si>
  <si>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</si>
  <si>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</si>
  <si>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</si>
  <si>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</si>
  <si>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</si>
  <si>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</si>
  <si>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</si>
  <si>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</si>
  <si>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31 DE DICIEMBRE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</si>
</sst>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7" fillId="0" borderId="0" xfId="55" applyFont="1">
      <alignment/>
      <protection/>
    </xf>
    <xf numFmtId="0" fontId="47" fillId="0" borderId="10" xfId="55" applyFont="1" applyBorder="1" applyAlignment="1">
      <alignment horizontal="justify" vertical="center"/>
      <protection/>
    </xf>
    <xf numFmtId="4" fontId="47" fillId="0" borderId="11" xfId="55" applyNumberFormat="1" applyFont="1" applyBorder="1" applyAlignment="1">
      <alignment vertical="center"/>
      <protection/>
    </xf>
    <xf numFmtId="0" fontId="48" fillId="0" borderId="10" xfId="55" applyFont="1" applyBorder="1" applyAlignment="1">
      <alignment horizontal="left" vertical="center"/>
      <protection/>
    </xf>
    <xf numFmtId="4" fontId="47" fillId="0" borderId="10" xfId="55" applyNumberFormat="1" applyFont="1" applyBorder="1" applyAlignment="1">
      <alignment vertical="center"/>
      <protection/>
    </xf>
    <xf numFmtId="0" fontId="47" fillId="0" borderId="10" xfId="55" applyFont="1" applyBorder="1" applyAlignment="1">
      <alignment horizontal="left" vertical="center" indent="1"/>
      <protection/>
    </xf>
    <xf numFmtId="4" fontId="47" fillId="0" borderId="0" xfId="55" applyNumberFormat="1" applyFont="1">
      <alignment/>
      <protection/>
    </xf>
    <xf numFmtId="0" fontId="47" fillId="0" borderId="10" xfId="55" applyFont="1" applyBorder="1" applyAlignment="1">
      <alignment horizontal="left" vertical="center" indent="2"/>
      <protection/>
    </xf>
    <xf numFmtId="0" fontId="47" fillId="0" borderId="10" xfId="55" applyFont="1" applyBorder="1" applyAlignment="1">
      <alignment horizontal="left" vertical="center" wrapText="1" indent="2"/>
      <protection/>
    </xf>
    <xf numFmtId="43" fontId="47" fillId="0" borderId="0" xfId="50" applyFont="1" applyAlignment="1">
      <alignment/>
    </xf>
    <xf numFmtId="0" fontId="48" fillId="0" borderId="10" xfId="55" applyFont="1" applyBorder="1" applyAlignment="1">
      <alignment horizontal="left" vertical="center" indent="1"/>
      <protection/>
    </xf>
    <xf numFmtId="0" fontId="47" fillId="0" borderId="12" xfId="55" applyFont="1" applyBorder="1" applyAlignment="1">
      <alignment horizontal="justify" vertical="center"/>
      <protection/>
    </xf>
    <xf numFmtId="43" fontId="47" fillId="0" borderId="0" xfId="55" applyNumberFormat="1" applyFont="1">
      <alignment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165" fontId="8" fillId="0" borderId="10" xfId="55" applyNumberFormat="1" applyFont="1" applyBorder="1" applyAlignment="1">
      <alignment vertical="center"/>
      <protection/>
    </xf>
    <xf numFmtId="165" fontId="3" fillId="0" borderId="10" xfId="55" applyNumberFormat="1" applyFont="1" applyBorder="1" applyAlignment="1">
      <alignment vertical="center"/>
      <protection/>
    </xf>
    <xf numFmtId="44" fontId="47" fillId="0" borderId="0" xfId="51" applyFont="1" applyAlignment="1">
      <alignment/>
    </xf>
    <xf numFmtId="0" fontId="47" fillId="0" borderId="10" xfId="55" applyFont="1" applyFill="1" applyBorder="1" applyAlignment="1">
      <alignment horizontal="left" vertical="center" indent="1"/>
      <protection/>
    </xf>
    <xf numFmtId="4" fontId="8" fillId="0" borderId="10" xfId="55" applyNumberFormat="1" applyFont="1" applyFill="1" applyBorder="1" applyAlignment="1">
      <alignment vertical="center"/>
      <protection/>
    </xf>
    <xf numFmtId="4" fontId="8" fillId="0" borderId="10" xfId="55" applyNumberFormat="1" applyFont="1" applyBorder="1" applyAlignment="1">
      <alignment vertical="center"/>
      <protection/>
    </xf>
    <xf numFmtId="4" fontId="3" fillId="0" borderId="10" xfId="55" applyNumberFormat="1" applyFont="1" applyBorder="1" applyAlignment="1">
      <alignment vertical="center"/>
      <protection/>
    </xf>
    <xf numFmtId="4" fontId="8" fillId="34" borderId="10" xfId="55" applyNumberFormat="1" applyFont="1" applyFill="1" applyBorder="1" applyAlignment="1">
      <alignment vertical="center"/>
      <protection/>
    </xf>
    <xf numFmtId="4" fontId="3" fillId="0" borderId="10" xfId="55" applyNumberFormat="1" applyFont="1" applyFill="1" applyBorder="1" applyAlignment="1">
      <alignment vertical="center"/>
      <protection/>
    </xf>
    <xf numFmtId="4" fontId="8" fillId="0" borderId="12" xfId="55" applyNumberFormat="1" applyFont="1" applyBorder="1" applyAlignment="1">
      <alignment vertical="center"/>
      <protection/>
    </xf>
    <xf numFmtId="0" fontId="8" fillId="0" borderId="0" xfId="55" applyFont="1">
      <alignment/>
      <protection/>
    </xf>
    <xf numFmtId="43" fontId="8" fillId="0" borderId="0" xfId="55" applyNumberFormat="1" applyFont="1">
      <alignment/>
      <protection/>
    </xf>
    <xf numFmtId="4" fontId="8" fillId="0" borderId="0" xfId="55" applyNumberFormat="1" applyFont="1">
      <alignment/>
      <protection/>
    </xf>
    <xf numFmtId="43" fontId="8" fillId="0" borderId="0" xfId="50" applyFont="1" applyAlignment="1">
      <alignment/>
    </xf>
    <xf numFmtId="4" fontId="49" fillId="0" borderId="10" xfId="55" applyNumberFormat="1" applyFont="1" applyBorder="1" applyAlignment="1">
      <alignment vertical="center"/>
      <protection/>
    </xf>
    <xf numFmtId="165" fontId="8" fillId="0" borderId="10" xfId="55" applyNumberFormat="1" applyFont="1" applyFill="1" applyBorder="1" applyAlignment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4" fontId="8" fillId="35" borderId="10" xfId="55" applyNumberFormat="1" applyFont="1" applyFill="1" applyBorder="1" applyAlignment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76200</xdr:rowOff>
    </xdr:from>
    <xdr:to>
      <xdr:col>6</xdr:col>
      <xdr:colOff>876300</xdr:colOff>
      <xdr:row>3</xdr:row>
      <xdr:rowOff>38100</xdr:rowOff>
    </xdr:to>
    <xdr:sp>
      <xdr:nvSpPr>
        <xdr:cNvPr id="1" name="3 Rectángulo"/>
        <xdr:cNvSpPr>
          <a:spLocks/>
        </xdr:cNvSpPr>
      </xdr:nvSpPr>
      <xdr:spPr>
        <a:xfrm>
          <a:off x="9420225" y="76200"/>
          <a:ext cx="1457325" cy="590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Fecha:  10/01/2020
</a:t>
          </a:r>
          <a:r>
            <a:rPr lang="en-US" cap="none" sz="1100" b="0" i="0" u="none" baseline="0">
              <a:solidFill>
                <a:srgbClr val="000000"/>
              </a:solidFill>
            </a:rPr>
            <a:t>Hora:  07:58 p.m.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95250</xdr:rowOff>
    </xdr:from>
    <xdr:to>
      <xdr:col>0</xdr:col>
      <xdr:colOff>1076325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342900" y="95250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2"/>
  <sheetViews>
    <sheetView tabSelected="1" zoomScale="130" zoomScaleNormal="130" zoomScalePageLayoutView="0" workbookViewId="0" topLeftCell="A1">
      <selection activeCell="C37" sqref="C37"/>
    </sheetView>
  </sheetViews>
  <sheetFormatPr defaultColWidth="12" defaultRowHeight="12.75"/>
  <cols>
    <col min="1" max="1" width="90.83203125" style="1" customWidth="1"/>
    <col min="2" max="7" width="16.83203125" style="1" customWidth="1"/>
    <col min="8" max="8" width="15.16015625" style="1" customWidth="1"/>
    <col min="9" max="9" width="17.83203125" style="1" customWidth="1"/>
    <col min="10" max="16384" width="12" style="1" customWidth="1"/>
  </cols>
  <sheetData>
    <row r="1" spans="1:153" ht="16.5" customHeight="1">
      <c r="A1" s="41" t="s">
        <v>67</v>
      </c>
      <c r="B1" s="41"/>
      <c r="C1" s="41"/>
      <c r="D1" s="41"/>
      <c r="E1" s="41"/>
      <c r="F1" s="41"/>
      <c r="G1" s="41"/>
      <c r="H1" s="16"/>
      <c r="I1" s="16"/>
      <c r="J1" s="15"/>
      <c r="K1" s="15"/>
      <c r="L1" s="15"/>
      <c r="M1" s="17"/>
      <c r="N1" s="17"/>
      <c r="O1" s="17"/>
      <c r="P1" s="17"/>
      <c r="Q1" s="17"/>
      <c r="R1" s="17"/>
      <c r="S1" s="17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</row>
    <row r="2" spans="1:19" s="18" customFormat="1" ht="14.25" customHeight="1">
      <c r="A2" s="42" t="s">
        <v>68</v>
      </c>
      <c r="B2" s="42"/>
      <c r="C2" s="42"/>
      <c r="D2" s="42"/>
      <c r="E2" s="42"/>
      <c r="F2" s="42"/>
      <c r="G2" s="42"/>
      <c r="H2" s="20"/>
      <c r="I2" s="20"/>
      <c r="J2" s="19"/>
      <c r="K2" s="19"/>
      <c r="L2" s="19"/>
      <c r="M2" s="17"/>
      <c r="N2" s="17"/>
      <c r="O2" s="17"/>
      <c r="P2" s="17"/>
      <c r="Q2" s="17"/>
      <c r="R2" s="17"/>
      <c r="S2" s="17"/>
    </row>
    <row r="3" spans="1:19" s="18" customFormat="1" ht="18.75" customHeight="1">
      <c r="A3" s="42" t="s">
        <v>69</v>
      </c>
      <c r="B3" s="42"/>
      <c r="C3" s="42"/>
      <c r="D3" s="42"/>
      <c r="E3" s="42"/>
      <c r="F3" s="42"/>
      <c r="G3" s="42"/>
      <c r="H3" s="20"/>
      <c r="I3" s="20"/>
      <c r="J3" s="19"/>
      <c r="K3" s="19"/>
      <c r="L3" s="19"/>
      <c r="M3" s="17"/>
      <c r="Q3" s="21"/>
      <c r="R3" s="21"/>
      <c r="S3" s="21"/>
    </row>
    <row r="4" spans="1:19" s="18" customFormat="1" ht="14.25" customHeight="1">
      <c r="A4" s="42" t="s">
        <v>70</v>
      </c>
      <c r="B4" s="42"/>
      <c r="C4" s="42"/>
      <c r="D4" s="42"/>
      <c r="E4" s="42"/>
      <c r="F4" s="42"/>
      <c r="G4" s="42"/>
      <c r="H4" s="20"/>
      <c r="I4" s="20"/>
      <c r="J4" s="19"/>
      <c r="K4" s="19"/>
      <c r="L4" s="19"/>
      <c r="M4" s="19"/>
      <c r="N4" s="19"/>
      <c r="O4" s="19"/>
      <c r="P4" s="19"/>
      <c r="Q4" s="19"/>
      <c r="R4" s="17"/>
      <c r="S4" s="17"/>
    </row>
    <row r="5" spans="1:19" s="18" customFormat="1" ht="18.75" customHeight="1">
      <c r="A5" s="43" t="s">
        <v>75</v>
      </c>
      <c r="B5" s="43"/>
      <c r="C5" s="43"/>
      <c r="D5" s="43"/>
      <c r="E5" s="43"/>
      <c r="F5" s="43"/>
      <c r="G5" s="43"/>
      <c r="H5" s="23"/>
      <c r="I5" s="23"/>
      <c r="J5" s="22"/>
      <c r="K5" s="22"/>
      <c r="L5" s="22"/>
      <c r="M5" s="17"/>
      <c r="N5" s="17"/>
      <c r="O5" s="17"/>
      <c r="P5" s="17"/>
      <c r="Q5" s="17"/>
      <c r="R5" s="17"/>
      <c r="S5" s="17"/>
    </row>
    <row r="6" spans="1:7" ht="15" customHeight="1">
      <c r="A6" s="44" t="s">
        <v>65</v>
      </c>
      <c r="B6" s="46" t="s">
        <v>0</v>
      </c>
      <c r="C6" s="46"/>
      <c r="D6" s="46"/>
      <c r="E6" s="46"/>
      <c r="F6" s="46"/>
      <c r="G6" s="47"/>
    </row>
    <row r="7" spans="1:7" ht="22.5">
      <c r="A7" s="45"/>
      <c r="B7" s="2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</row>
    <row r="8" spans="1:7" ht="4.5" customHeight="1">
      <c r="A8" s="2"/>
      <c r="B8" s="3"/>
      <c r="C8" s="3"/>
      <c r="D8" s="3"/>
      <c r="E8" s="3"/>
      <c r="F8" s="3"/>
      <c r="G8" s="3"/>
    </row>
    <row r="9" spans="1:7" ht="11.25">
      <c r="A9" s="4" t="s">
        <v>7</v>
      </c>
      <c r="B9" s="5"/>
      <c r="C9" s="5"/>
      <c r="D9" s="5"/>
      <c r="E9" s="5"/>
      <c r="F9" s="5"/>
      <c r="G9" s="5"/>
    </row>
    <row r="10" spans="1:7" ht="11.25">
      <c r="A10" s="6" t="s">
        <v>8</v>
      </c>
      <c r="B10" s="29">
        <v>495948996</v>
      </c>
      <c r="C10" s="39">
        <v>-22993164.02</v>
      </c>
      <c r="D10" s="30">
        <v>472955831.98</v>
      </c>
      <c r="E10" s="30">
        <v>472955831.98</v>
      </c>
      <c r="F10" s="30">
        <v>472955831.98</v>
      </c>
      <c r="G10" s="25">
        <f aca="true" t="shared" si="0" ref="G10:G73">F10-B10</f>
        <v>-22993164.01999998</v>
      </c>
    </row>
    <row r="11" spans="1:7" ht="11.25">
      <c r="A11" s="6" t="s">
        <v>9</v>
      </c>
      <c r="B11" s="29">
        <v>0</v>
      </c>
      <c r="C11" s="30">
        <v>0</v>
      </c>
      <c r="D11" s="30">
        <v>0</v>
      </c>
      <c r="E11" s="30">
        <v>0</v>
      </c>
      <c r="F11" s="30">
        <v>0</v>
      </c>
      <c r="G11" s="25">
        <f t="shared" si="0"/>
        <v>0</v>
      </c>
    </row>
    <row r="12" spans="1:7" ht="11.25">
      <c r="A12" s="6" t="s">
        <v>10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25">
        <f t="shared" si="0"/>
        <v>0</v>
      </c>
    </row>
    <row r="13" spans="1:7" ht="11.25">
      <c r="A13" s="6" t="s">
        <v>11</v>
      </c>
      <c r="B13" s="29">
        <v>285008339</v>
      </c>
      <c r="C13" s="39">
        <v>-47052238.31</v>
      </c>
      <c r="D13" s="30">
        <v>237956100.69</v>
      </c>
      <c r="E13" s="30">
        <v>209312620.09</v>
      </c>
      <c r="F13" s="30">
        <v>209312620.09</v>
      </c>
      <c r="G13" s="25">
        <f t="shared" si="0"/>
        <v>-75695718.91</v>
      </c>
    </row>
    <row r="14" spans="1:7" ht="11.25">
      <c r="A14" s="6" t="s">
        <v>12</v>
      </c>
      <c r="B14" s="29">
        <v>1297368</v>
      </c>
      <c r="C14" s="30">
        <v>1587964.73</v>
      </c>
      <c r="D14" s="30">
        <v>2885332.73</v>
      </c>
      <c r="E14" s="30">
        <v>2557492.73</v>
      </c>
      <c r="F14" s="30">
        <v>2557492.73</v>
      </c>
      <c r="G14" s="25">
        <f t="shared" si="0"/>
        <v>1260124.73</v>
      </c>
    </row>
    <row r="15" spans="1:8" ht="11.25">
      <c r="A15" s="6" t="s">
        <v>13</v>
      </c>
      <c r="B15" s="29">
        <v>87219021</v>
      </c>
      <c r="C15" s="39">
        <v>-24270276.45</v>
      </c>
      <c r="D15" s="29">
        <v>62948744.55</v>
      </c>
      <c r="E15" s="29">
        <v>62800178.55</v>
      </c>
      <c r="F15" s="29">
        <v>62800178.55</v>
      </c>
      <c r="G15" s="25">
        <f t="shared" si="0"/>
        <v>-24418842.450000003</v>
      </c>
      <c r="H15" s="1" t="s">
        <v>66</v>
      </c>
    </row>
    <row r="16" spans="1:7" ht="11.25">
      <c r="A16" s="6" t="s">
        <v>74</v>
      </c>
      <c r="B16" s="29">
        <v>0</v>
      </c>
      <c r="C16" s="30">
        <v>0</v>
      </c>
      <c r="D16" s="30">
        <v>0</v>
      </c>
      <c r="E16" s="29">
        <v>0</v>
      </c>
      <c r="F16" s="30">
        <v>0</v>
      </c>
      <c r="G16" s="25">
        <f t="shared" si="0"/>
        <v>0</v>
      </c>
    </row>
    <row r="17" spans="1:9" ht="11.25">
      <c r="A17" s="6" t="s">
        <v>14</v>
      </c>
      <c r="B17" s="29">
        <f>SUM(B18:B28)</f>
        <v>398561286</v>
      </c>
      <c r="C17" s="30">
        <f>SUM(C18:C28)</f>
        <v>61914459</v>
      </c>
      <c r="D17" s="30">
        <f>SUM(D18:D28)</f>
        <v>460475745</v>
      </c>
      <c r="E17" s="29">
        <f>SUM(E18:E28)</f>
        <v>460475715</v>
      </c>
      <c r="F17" s="30">
        <f>SUM(F18:F28)</f>
        <v>460475715</v>
      </c>
      <c r="G17" s="25">
        <f t="shared" si="0"/>
        <v>61914429</v>
      </c>
      <c r="H17" s="7"/>
      <c r="I17" s="7"/>
    </row>
    <row r="18" spans="1:7" ht="11.25">
      <c r="A18" s="8" t="s">
        <v>15</v>
      </c>
      <c r="B18" s="48">
        <v>266327968</v>
      </c>
      <c r="C18" s="30">
        <v>47114161.99</v>
      </c>
      <c r="D18" s="30">
        <v>313442129.99</v>
      </c>
      <c r="E18" s="29">
        <v>313442129.99</v>
      </c>
      <c r="F18" s="29">
        <v>313442129.99</v>
      </c>
      <c r="G18" s="25">
        <f t="shared" si="0"/>
        <v>47114161.99000001</v>
      </c>
    </row>
    <row r="19" spans="1:7" ht="11.25">
      <c r="A19" s="8" t="s">
        <v>16</v>
      </c>
      <c r="B19" s="48">
        <v>97650678</v>
      </c>
      <c r="C19" s="39">
        <v>-47410143</v>
      </c>
      <c r="D19" s="30">
        <v>50240535</v>
      </c>
      <c r="E19" s="29">
        <v>50240505</v>
      </c>
      <c r="F19" s="29">
        <v>50240505</v>
      </c>
      <c r="G19" s="25">
        <f t="shared" si="0"/>
        <v>-47410173</v>
      </c>
    </row>
    <row r="20" spans="1:7" ht="11.25">
      <c r="A20" s="8" t="s">
        <v>17</v>
      </c>
      <c r="B20" s="29">
        <v>12554592</v>
      </c>
      <c r="C20" s="29">
        <v>169235</v>
      </c>
      <c r="D20" s="30">
        <v>12723827</v>
      </c>
      <c r="E20" s="29">
        <v>12723827</v>
      </c>
      <c r="F20" s="29">
        <v>12723827</v>
      </c>
      <c r="G20" s="25">
        <f t="shared" si="0"/>
        <v>169235</v>
      </c>
    </row>
    <row r="21" spans="1:7" ht="11.25">
      <c r="A21" s="8" t="s">
        <v>18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5">
        <f t="shared" si="0"/>
        <v>0</v>
      </c>
    </row>
    <row r="22" spans="1:7" ht="11.25">
      <c r="A22" s="8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5">
        <f t="shared" si="0"/>
        <v>0</v>
      </c>
    </row>
    <row r="23" spans="1:7" ht="11.25">
      <c r="A23" s="8" t="s">
        <v>73</v>
      </c>
      <c r="B23" s="48">
        <v>6864632</v>
      </c>
      <c r="C23" s="30">
        <v>491073</v>
      </c>
      <c r="D23" s="30">
        <v>7355705</v>
      </c>
      <c r="E23" s="29">
        <v>7355705</v>
      </c>
      <c r="F23" s="29">
        <v>7355705</v>
      </c>
      <c r="G23" s="25">
        <f t="shared" si="0"/>
        <v>491073</v>
      </c>
    </row>
    <row r="24" spans="1:9" ht="11.25">
      <c r="A24" s="8" t="s">
        <v>20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5">
        <f t="shared" si="0"/>
        <v>0</v>
      </c>
      <c r="I24" s="7"/>
    </row>
    <row r="25" spans="1:7" ht="11.25">
      <c r="A25" s="8" t="s">
        <v>21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5">
        <f t="shared" si="0"/>
        <v>0</v>
      </c>
    </row>
    <row r="26" spans="1:7" ht="11.25">
      <c r="A26" s="8" t="s">
        <v>22</v>
      </c>
      <c r="B26" s="29">
        <v>15163416</v>
      </c>
      <c r="C26" s="39">
        <v>-2899129</v>
      </c>
      <c r="D26" s="30">
        <v>12264287</v>
      </c>
      <c r="E26" s="29">
        <v>12264287</v>
      </c>
      <c r="F26" s="29">
        <v>12264287</v>
      </c>
      <c r="G26" s="25">
        <f t="shared" si="0"/>
        <v>-2899129</v>
      </c>
    </row>
    <row r="27" spans="1:7" ht="11.25">
      <c r="A27" s="8" t="s">
        <v>23</v>
      </c>
      <c r="B27" s="29">
        <v>0</v>
      </c>
      <c r="C27" s="30">
        <v>64449261.01</v>
      </c>
      <c r="D27" s="30">
        <v>64449261.01</v>
      </c>
      <c r="E27" s="29">
        <v>64449261.01</v>
      </c>
      <c r="F27" s="29">
        <v>64449261.01</v>
      </c>
      <c r="G27" s="25">
        <f t="shared" si="0"/>
        <v>64449261.01</v>
      </c>
    </row>
    <row r="28" spans="1:7" ht="11.25">
      <c r="A28" s="8" t="s">
        <v>24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5">
        <f t="shared" si="0"/>
        <v>0</v>
      </c>
    </row>
    <row r="29" spans="1:9" ht="11.25">
      <c r="A29" s="6" t="s">
        <v>25</v>
      </c>
      <c r="B29" s="29">
        <f>SUM(B30:B34)</f>
        <v>4723746</v>
      </c>
      <c r="C29" s="39">
        <f>SUM(C30:C34)</f>
        <v>-260072</v>
      </c>
      <c r="D29" s="30">
        <f>SUM(D30:D34)</f>
        <v>4463674</v>
      </c>
      <c r="E29" s="29">
        <f>SUM(E30:E34)</f>
        <v>4463674</v>
      </c>
      <c r="F29" s="29">
        <f>SUM(F30:F34)</f>
        <v>4463674</v>
      </c>
      <c r="G29" s="25">
        <f t="shared" si="0"/>
        <v>-260072</v>
      </c>
      <c r="I29" s="7"/>
    </row>
    <row r="30" spans="1:7" ht="11.25">
      <c r="A30" s="8" t="s">
        <v>26</v>
      </c>
      <c r="B30" s="48">
        <v>243227</v>
      </c>
      <c r="C30" s="39">
        <v>-243077</v>
      </c>
      <c r="D30" s="30">
        <v>150</v>
      </c>
      <c r="E30" s="29">
        <v>150</v>
      </c>
      <c r="F30" s="29">
        <v>150</v>
      </c>
      <c r="G30" s="25">
        <f t="shared" si="0"/>
        <v>-243077</v>
      </c>
    </row>
    <row r="31" spans="1:7" ht="11.25">
      <c r="A31" s="8" t="s">
        <v>27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5">
        <f t="shared" si="0"/>
        <v>0</v>
      </c>
    </row>
    <row r="32" spans="1:7" ht="11.25">
      <c r="A32" s="8" t="s">
        <v>28</v>
      </c>
      <c r="B32" s="48">
        <v>4480519</v>
      </c>
      <c r="C32" s="39">
        <v>-16995</v>
      </c>
      <c r="D32" s="30">
        <v>4463524</v>
      </c>
      <c r="E32" s="29">
        <v>4463524</v>
      </c>
      <c r="F32" s="29">
        <v>4463524</v>
      </c>
      <c r="G32" s="25">
        <f t="shared" si="0"/>
        <v>-16995</v>
      </c>
    </row>
    <row r="33" spans="1:7" ht="11.25">
      <c r="A33" s="8" t="s">
        <v>29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5">
        <f t="shared" si="0"/>
        <v>0</v>
      </c>
    </row>
    <row r="34" spans="1:7" ht="11.25">
      <c r="A34" s="8" t="s">
        <v>30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5">
        <f t="shared" si="0"/>
        <v>0</v>
      </c>
    </row>
    <row r="35" spans="1:7" ht="11.25">
      <c r="A35" s="6" t="s">
        <v>71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5">
        <f t="shared" si="0"/>
        <v>0</v>
      </c>
    </row>
    <row r="36" spans="1:7" ht="11.25">
      <c r="A36" s="6" t="s">
        <v>31</v>
      </c>
      <c r="B36" s="29">
        <f>SUM(B37)</f>
        <v>0</v>
      </c>
      <c r="C36" s="29">
        <f>SUM(C37)</f>
        <v>0</v>
      </c>
      <c r="D36" s="29">
        <f>SUM(D37)</f>
        <v>0</v>
      </c>
      <c r="E36" s="29">
        <f>SUM(E37)</f>
        <v>0</v>
      </c>
      <c r="F36" s="29">
        <f>SUM(F37)</f>
        <v>0</v>
      </c>
      <c r="G36" s="25">
        <f t="shared" si="0"/>
        <v>0</v>
      </c>
    </row>
    <row r="37" spans="1:7" ht="11.25">
      <c r="A37" s="8" t="s">
        <v>32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5">
        <f>F37-B37</f>
        <v>0</v>
      </c>
    </row>
    <row r="38" spans="1:7" ht="11.25">
      <c r="A38" s="6" t="s">
        <v>33</v>
      </c>
      <c r="B38" s="29">
        <f>SUM(B39:B40)</f>
        <v>0</v>
      </c>
      <c r="C38" s="29">
        <f>SUM(C39:C40)</f>
        <v>20632835.080000002</v>
      </c>
      <c r="D38" s="29">
        <f>SUM(D39:D40)</f>
        <v>20632835.080000002</v>
      </c>
      <c r="E38" s="29">
        <f>SUM(E39:E40)</f>
        <v>20632835.080000002</v>
      </c>
      <c r="F38" s="29">
        <f>SUM(F39:F40)</f>
        <v>20632835.080000002</v>
      </c>
      <c r="G38" s="25">
        <f>F38-B38</f>
        <v>20632835.080000002</v>
      </c>
    </row>
    <row r="39" spans="1:7" ht="11.25">
      <c r="A39" s="8" t="s">
        <v>34</v>
      </c>
      <c r="B39" s="29">
        <v>0</v>
      </c>
      <c r="C39" s="29">
        <v>629097.5</v>
      </c>
      <c r="D39" s="29">
        <v>629097.5</v>
      </c>
      <c r="E39" s="29">
        <v>629097.5</v>
      </c>
      <c r="F39" s="29">
        <v>629097.5</v>
      </c>
      <c r="G39" s="25">
        <f t="shared" si="0"/>
        <v>629097.5</v>
      </c>
    </row>
    <row r="40" spans="1:7" ht="11.25">
      <c r="A40" s="8" t="s">
        <v>35</v>
      </c>
      <c r="B40" s="29">
        <v>0</v>
      </c>
      <c r="C40" s="29">
        <f>17890223+61026.8+2052487.78</f>
        <v>20003737.580000002</v>
      </c>
      <c r="D40" s="29">
        <f>17890223+61026.8+2052487.78</f>
        <v>20003737.580000002</v>
      </c>
      <c r="E40" s="29">
        <f>17890223+61026.8+2052487.78</f>
        <v>20003737.580000002</v>
      </c>
      <c r="F40" s="29">
        <f>17890223+61026.8+2052487.78</f>
        <v>20003737.580000002</v>
      </c>
      <c r="G40" s="25">
        <f t="shared" si="0"/>
        <v>20003737.580000002</v>
      </c>
    </row>
    <row r="41" spans="1:9" ht="11.25">
      <c r="A41" s="4" t="s">
        <v>36</v>
      </c>
      <c r="B41" s="31">
        <f>B10+B11+B12+B13+B14+B15+B16+B17+B29+B35+B36+B38</f>
        <v>1272758756</v>
      </c>
      <c r="C41" s="31">
        <f>C10+C11+C12+C13+C14+C15+C16+C17+C29+C35+C36+C38</f>
        <v>-10440491.969999995</v>
      </c>
      <c r="D41" s="31">
        <f>D10+D11+D12+D13+D14+D15+D16+D17+D29+D35+D36+D38</f>
        <v>1262318264.03</v>
      </c>
      <c r="E41" s="31">
        <f>E10+E11+E12+E13+E14+E15+E16+E17+E29+E35+E36+E38</f>
        <v>1233198347.4299998</v>
      </c>
      <c r="F41" s="31">
        <f>F10+F11+F12+F13+F14+F15+F16+F17+F29+F35+F36+F38</f>
        <v>1233198347.4299998</v>
      </c>
      <c r="G41" s="26">
        <f t="shared" si="0"/>
        <v>-39560408.57000017</v>
      </c>
      <c r="H41" s="7"/>
      <c r="I41" s="7"/>
    </row>
    <row r="42" spans="1:7" ht="11.25">
      <c r="A42" s="4" t="s">
        <v>37</v>
      </c>
      <c r="B42" s="32"/>
      <c r="C42" s="32"/>
      <c r="D42" s="32"/>
      <c r="E42" s="32"/>
      <c r="F42" s="32"/>
      <c r="G42" s="29"/>
    </row>
    <row r="43" spans="1:7" ht="4.5" customHeight="1">
      <c r="A43" s="2"/>
      <c r="B43" s="30"/>
      <c r="C43" s="30"/>
      <c r="D43" s="30"/>
      <c r="E43" s="30"/>
      <c r="F43" s="30"/>
      <c r="G43" s="25"/>
    </row>
    <row r="44" spans="1:7" ht="11.25">
      <c r="A44" s="4" t="s">
        <v>38</v>
      </c>
      <c r="B44" s="30"/>
      <c r="C44" s="30"/>
      <c r="D44" s="30"/>
      <c r="E44" s="30"/>
      <c r="F44" s="30"/>
      <c r="G44" s="25"/>
    </row>
    <row r="45" spans="1:7" ht="11.25">
      <c r="A45" s="6" t="s">
        <v>39</v>
      </c>
      <c r="B45" s="30">
        <f>SUM(B46:B53)</f>
        <v>277395132</v>
      </c>
      <c r="C45" s="30">
        <f>SUM(C46:C53)</f>
        <v>28007977.81</v>
      </c>
      <c r="D45" s="30">
        <f>SUM(D46:D53)</f>
        <v>305403109.81</v>
      </c>
      <c r="E45" s="30">
        <f>SUM(E46:E53)</f>
        <v>305403109.81</v>
      </c>
      <c r="F45" s="30">
        <f>SUM(F46:F53)</f>
        <v>305403109.81</v>
      </c>
      <c r="G45" s="25">
        <f t="shared" si="0"/>
        <v>28007977.810000002</v>
      </c>
    </row>
    <row r="46" spans="1:7" ht="11.25">
      <c r="A46" s="8" t="s">
        <v>40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25">
        <f t="shared" si="0"/>
        <v>0</v>
      </c>
    </row>
    <row r="47" spans="1:7" ht="11.25">
      <c r="A47" s="8" t="s">
        <v>41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25">
        <f t="shared" si="0"/>
        <v>0</v>
      </c>
    </row>
    <row r="48" spans="1:7" ht="11.25">
      <c r="A48" s="8" t="s">
        <v>42</v>
      </c>
      <c r="B48" s="29">
        <v>52550352</v>
      </c>
      <c r="C48" s="39">
        <v>-2082748.19</v>
      </c>
      <c r="D48" s="30">
        <v>50467603.81</v>
      </c>
      <c r="E48" s="30">
        <v>50467603.81</v>
      </c>
      <c r="F48" s="30">
        <v>50467603.81</v>
      </c>
      <c r="G48" s="25">
        <f t="shared" si="0"/>
        <v>-2082748.1899999976</v>
      </c>
    </row>
    <row r="49" spans="1:7" ht="22.5">
      <c r="A49" s="9" t="s">
        <v>43</v>
      </c>
      <c r="B49" s="29">
        <v>224844780</v>
      </c>
      <c r="C49" s="30">
        <v>30090726</v>
      </c>
      <c r="D49" s="30">
        <v>254935506</v>
      </c>
      <c r="E49" s="30">
        <v>254935506</v>
      </c>
      <c r="F49" s="30">
        <v>254935506</v>
      </c>
      <c r="G49" s="25">
        <f t="shared" si="0"/>
        <v>30090726</v>
      </c>
    </row>
    <row r="50" spans="1:7" ht="11.25">
      <c r="A50" s="8" t="s">
        <v>44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25">
        <f t="shared" si="0"/>
        <v>0</v>
      </c>
    </row>
    <row r="51" spans="1:7" ht="11.25">
      <c r="A51" s="8" t="s">
        <v>45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25">
        <f t="shared" si="0"/>
        <v>0</v>
      </c>
    </row>
    <row r="52" spans="1:7" ht="11.25">
      <c r="A52" s="8" t="s">
        <v>46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25">
        <f t="shared" si="0"/>
        <v>0</v>
      </c>
    </row>
    <row r="53" spans="1:7" ht="11.25">
      <c r="A53" s="8" t="s">
        <v>47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25">
        <f t="shared" si="0"/>
        <v>0</v>
      </c>
    </row>
    <row r="54" spans="1:7" ht="11.25">
      <c r="A54" s="6" t="s">
        <v>48</v>
      </c>
      <c r="B54" s="30">
        <f>SUM(B55:B58)</f>
        <v>0</v>
      </c>
      <c r="C54" s="30">
        <f>SUM(C55:C58)</f>
        <v>0</v>
      </c>
      <c r="D54" s="30">
        <f>SUM(D55:D58)</f>
        <v>0</v>
      </c>
      <c r="E54" s="30">
        <f>SUM(E55:E58)</f>
        <v>0</v>
      </c>
      <c r="F54" s="30">
        <f>SUM(F55:F58)</f>
        <v>0</v>
      </c>
      <c r="G54" s="25">
        <f t="shared" si="0"/>
        <v>0</v>
      </c>
    </row>
    <row r="55" spans="1:7" ht="11.25">
      <c r="A55" s="8" t="s">
        <v>49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25">
        <f t="shared" si="0"/>
        <v>0</v>
      </c>
    </row>
    <row r="56" spans="1:7" ht="11.25">
      <c r="A56" s="8" t="s">
        <v>50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25">
        <f t="shared" si="0"/>
        <v>0</v>
      </c>
    </row>
    <row r="57" spans="1:7" ht="11.25">
      <c r="A57" s="8" t="s">
        <v>51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25">
        <f t="shared" si="0"/>
        <v>0</v>
      </c>
    </row>
    <row r="58" spans="1:9" ht="11.25">
      <c r="A58" s="8" t="s">
        <v>52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25">
        <f t="shared" si="0"/>
        <v>0</v>
      </c>
      <c r="I58" s="10"/>
    </row>
    <row r="59" spans="1:9" ht="11.25">
      <c r="A59" s="6" t="s">
        <v>53</v>
      </c>
      <c r="B59" s="30">
        <f>SUM(B60:B61)</f>
        <v>0</v>
      </c>
      <c r="C59" s="30">
        <f>SUM(C60:C61)</f>
        <v>0</v>
      </c>
      <c r="D59" s="30">
        <f>SUM(D60:D61)</f>
        <v>0</v>
      </c>
      <c r="E59" s="30">
        <f>SUM(E60:E61)</f>
        <v>0</v>
      </c>
      <c r="F59" s="30">
        <f>SUM(F60:F61)</f>
        <v>0</v>
      </c>
      <c r="G59" s="25">
        <f t="shared" si="0"/>
        <v>0</v>
      </c>
      <c r="I59" s="1" t="s">
        <v>66</v>
      </c>
    </row>
    <row r="60" spans="1:7" ht="11.25">
      <c r="A60" s="8" t="s">
        <v>54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25">
        <f t="shared" si="0"/>
        <v>0</v>
      </c>
    </row>
    <row r="61" spans="1:7" ht="11.25">
      <c r="A61" s="8" t="s">
        <v>55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25">
        <f t="shared" si="0"/>
        <v>0</v>
      </c>
    </row>
    <row r="62" spans="1:7" ht="11.25">
      <c r="A62" s="28" t="s">
        <v>72</v>
      </c>
      <c r="B62" s="30">
        <v>6180403</v>
      </c>
      <c r="C62" s="30">
        <v>12723803.79</v>
      </c>
      <c r="D62" s="30">
        <v>18904206.79</v>
      </c>
      <c r="E62" s="30">
        <v>18904085.79</v>
      </c>
      <c r="F62" s="30">
        <v>18904085.798</v>
      </c>
      <c r="G62" s="25">
        <f t="shared" si="0"/>
        <v>12723682.798</v>
      </c>
    </row>
    <row r="63" spans="1:7" ht="11.25">
      <c r="A63" s="6" t="s">
        <v>56</v>
      </c>
      <c r="B63" s="29">
        <v>5542248</v>
      </c>
      <c r="C63" s="40">
        <v>-1036666.29</v>
      </c>
      <c r="D63" s="29">
        <v>4505581.71</v>
      </c>
      <c r="E63" s="29">
        <v>4505581.71</v>
      </c>
      <c r="F63" s="29">
        <v>4505581.71</v>
      </c>
      <c r="G63" s="40">
        <f t="shared" si="0"/>
        <v>-1036666.29</v>
      </c>
    </row>
    <row r="64" spans="1:7" ht="11.25">
      <c r="A64" s="4" t="s">
        <v>57</v>
      </c>
      <c r="B64" s="31">
        <f>B45+B54+B59+B62+B63</f>
        <v>289117783</v>
      </c>
      <c r="C64" s="31">
        <f>C45+C54+C59+C62+C63</f>
        <v>39695115.309999995</v>
      </c>
      <c r="D64" s="31">
        <f>D45+D54+D59+D62+D63</f>
        <v>328812898.31</v>
      </c>
      <c r="E64" s="31">
        <f>E45+E54+E59+E62+E63</f>
        <v>328812777.31</v>
      </c>
      <c r="F64" s="31">
        <f>F45+F54+F59+F62+F63</f>
        <v>328812777.31799996</v>
      </c>
      <c r="G64" s="26">
        <f t="shared" si="0"/>
        <v>39694994.31799996</v>
      </c>
    </row>
    <row r="65" spans="1:7" ht="4.5" customHeight="1">
      <c r="A65" s="2"/>
      <c r="B65" s="30"/>
      <c r="C65" s="30"/>
      <c r="D65" s="30"/>
      <c r="E65" s="30"/>
      <c r="F65" s="30"/>
      <c r="G65" s="25"/>
    </row>
    <row r="66" spans="1:8" ht="11.25">
      <c r="A66" s="4" t="s">
        <v>58</v>
      </c>
      <c r="B66" s="31">
        <f>SUM(B67)</f>
        <v>0</v>
      </c>
      <c r="C66" s="31">
        <f>SUM(C67)</f>
        <v>0</v>
      </c>
      <c r="D66" s="31">
        <f>SUM(D67)</f>
        <v>0</v>
      </c>
      <c r="E66" s="31">
        <f>SUM(E67)</f>
        <v>0</v>
      </c>
      <c r="F66" s="31">
        <f>SUM(F67)</f>
        <v>0</v>
      </c>
      <c r="G66" s="26">
        <f t="shared" si="0"/>
        <v>0</v>
      </c>
      <c r="H66" s="7"/>
    </row>
    <row r="67" spans="1:7" ht="11.25">
      <c r="A67" s="6" t="s">
        <v>59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25">
        <f t="shared" si="0"/>
        <v>0</v>
      </c>
    </row>
    <row r="68" spans="1:7" ht="4.5" customHeight="1">
      <c r="A68" s="2"/>
      <c r="B68" s="30"/>
      <c r="C68" s="30"/>
      <c r="D68" s="30"/>
      <c r="E68" s="30"/>
      <c r="F68" s="30"/>
      <c r="G68" s="25"/>
    </row>
    <row r="69" spans="1:8" ht="11.25">
      <c r="A69" s="4" t="s">
        <v>60</v>
      </c>
      <c r="B69" s="31">
        <f>B41+B64+B66</f>
        <v>1561876539</v>
      </c>
      <c r="C69" s="31">
        <f>C41+C64+C66</f>
        <v>29254623.34</v>
      </c>
      <c r="D69" s="31">
        <f>D41+D64+D66</f>
        <v>1591131162.34</v>
      </c>
      <c r="E69" s="33">
        <f>E41+E64+E66</f>
        <v>1562011124.7399998</v>
      </c>
      <c r="F69" s="31">
        <f>F41+F64+F66</f>
        <v>1562011124.7479997</v>
      </c>
      <c r="G69" s="25">
        <f t="shared" si="0"/>
        <v>134585.74799966812</v>
      </c>
      <c r="H69" s="7"/>
    </row>
    <row r="70" spans="1:7" ht="4.5" customHeight="1">
      <c r="A70" s="2"/>
      <c r="B70" s="30"/>
      <c r="C70" s="30"/>
      <c r="D70" s="30"/>
      <c r="E70" s="30"/>
      <c r="F70" s="30"/>
      <c r="G70" s="25"/>
    </row>
    <row r="71" spans="1:7" ht="11.25">
      <c r="A71" s="4" t="s">
        <v>61</v>
      </c>
      <c r="B71" s="30"/>
      <c r="C71" s="30"/>
      <c r="D71" s="30"/>
      <c r="E71" s="30"/>
      <c r="F71" s="30"/>
      <c r="G71" s="25"/>
    </row>
    <row r="72" spans="1:8" ht="11.25">
      <c r="A72" s="6" t="s">
        <v>62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25">
        <f t="shared" si="0"/>
        <v>0</v>
      </c>
      <c r="H72" s="7"/>
    </row>
    <row r="73" spans="1:7" ht="11.25">
      <c r="A73" s="6" t="s">
        <v>63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25">
        <f t="shared" si="0"/>
        <v>0</v>
      </c>
    </row>
    <row r="74" spans="1:7" ht="11.25">
      <c r="A74" s="11" t="s">
        <v>64</v>
      </c>
      <c r="B74" s="31">
        <f>B72+B73</f>
        <v>0</v>
      </c>
      <c r="C74" s="31">
        <f>C72+C73</f>
        <v>0</v>
      </c>
      <c r="D74" s="31">
        <f>D72+D73</f>
        <v>0</v>
      </c>
      <c r="E74" s="31">
        <f>E72+E73</f>
        <v>0</v>
      </c>
      <c r="F74" s="31">
        <f>F72+F73</f>
        <v>0</v>
      </c>
      <c r="G74" s="25">
        <f>F74-B74</f>
        <v>0</v>
      </c>
    </row>
    <row r="75" spans="1:7" ht="4.5" customHeight="1">
      <c r="A75" s="12"/>
      <c r="B75" s="34"/>
      <c r="C75" s="34"/>
      <c r="D75" s="34"/>
      <c r="E75" s="34"/>
      <c r="F75" s="34"/>
      <c r="G75" s="34"/>
    </row>
    <row r="76" spans="2:7" ht="11.25">
      <c r="B76" s="35"/>
      <c r="C76" s="35"/>
      <c r="D76" s="35"/>
      <c r="E76" s="35"/>
      <c r="F76" s="35"/>
      <c r="G76" s="35"/>
    </row>
    <row r="77" spans="2:9" ht="11.25">
      <c r="B77" s="36"/>
      <c r="C77" s="37"/>
      <c r="D77" s="35"/>
      <c r="E77" s="35"/>
      <c r="F77" s="38"/>
      <c r="G77" s="35"/>
      <c r="I77" s="27"/>
    </row>
    <row r="78" spans="2:9" ht="11.25">
      <c r="B78" s="38"/>
      <c r="C78" s="35"/>
      <c r="D78" s="35"/>
      <c r="E78" s="35"/>
      <c r="F78" s="38"/>
      <c r="G78" s="35"/>
      <c r="I78" s="7"/>
    </row>
    <row r="79" spans="2:7" ht="11.25">
      <c r="B79" s="37"/>
      <c r="C79" s="37"/>
      <c r="D79" s="35"/>
      <c r="E79" s="35"/>
      <c r="F79" s="38"/>
      <c r="G79" s="35"/>
    </row>
    <row r="80" spans="2:7" ht="11.25">
      <c r="B80" s="35"/>
      <c r="C80" s="35"/>
      <c r="D80" s="35"/>
      <c r="E80" s="35"/>
      <c r="F80" s="38"/>
      <c r="G80" s="35"/>
    </row>
    <row r="81" spans="2:7" ht="11.25">
      <c r="B81" s="37"/>
      <c r="C81" s="35"/>
      <c r="D81" s="35"/>
      <c r="E81" s="35"/>
      <c r="F81" s="36"/>
      <c r="G81" s="35"/>
    </row>
    <row r="82" ht="11.25">
      <c r="F82" s="13"/>
    </row>
  </sheetData>
  <sheetProtection/>
  <autoFilter ref="B7:G75"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2"/>
  <ignoredErrors>
    <ignoredError sqref="B29 C29:G29 B59:G5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Angel Nava Guadarrama</cp:lastModifiedBy>
  <cp:lastPrinted>2019-01-11T01:57:32Z</cp:lastPrinted>
  <dcterms:created xsi:type="dcterms:W3CDTF">2017-01-11T21:37:25Z</dcterms:created>
  <dcterms:modified xsi:type="dcterms:W3CDTF">2020-01-30T16:31:32Z</dcterms:modified>
  <cp:category/>
  <cp:version/>
  <cp:contentType/>
  <cp:contentStatus/>
</cp:coreProperties>
</file>