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315" windowHeight="4005" tabRatio="685"/>
  </bookViews>
  <sheets>
    <sheet name="IADPOP 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G16" i="2"/>
  <c r="E20" i="2" l="1"/>
  <c r="E15" i="2"/>
  <c r="K15" i="2" l="1"/>
  <c r="J15" i="2"/>
  <c r="H15" i="2"/>
  <c r="I18" i="2" l="1"/>
  <c r="I17" i="2"/>
  <c r="I16" i="2"/>
  <c r="I20" i="2" s="1"/>
  <c r="I14" i="2"/>
  <c r="I13" i="2"/>
  <c r="I12" i="2"/>
  <c r="F11" i="2"/>
  <c r="G11" i="2"/>
  <c r="H11" i="2"/>
  <c r="H10" i="2" s="1"/>
  <c r="H23" i="2" s="1"/>
  <c r="J11" i="2"/>
  <c r="J10" i="2" s="1"/>
  <c r="J23" i="2" s="1"/>
  <c r="K11" i="2"/>
  <c r="E11" i="2"/>
  <c r="E10" i="2" s="1"/>
  <c r="E23" i="2" s="1"/>
  <c r="K10" i="2" l="1"/>
  <c r="K23" i="2" s="1"/>
  <c r="I11" i="2"/>
  <c r="I15" i="2"/>
  <c r="F15" i="2"/>
  <c r="F10" i="2" s="1"/>
  <c r="F23" i="2" s="1"/>
  <c r="G15" i="2"/>
  <c r="G10" i="2" s="1"/>
  <c r="G23" i="2" s="1"/>
  <c r="I10" i="2" l="1"/>
  <c r="I23" i="2" s="1"/>
</calcChain>
</file>

<file path=xl/sharedStrings.xml><?xml version="1.0" encoding="utf-8"?>
<sst xmlns="http://schemas.openxmlformats.org/spreadsheetml/2006/main" count="54" uniqueCount="48">
  <si>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</si>
  <si>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</si>
  <si>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</si>
  <si>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</si>
  <si>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</si>
  <si>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</si>
  <si>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</si>
  <si>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</si>
  <si>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</si>
  <si>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</si>
  <si>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</si>
  <si>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</si>
  <si>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</si>
  <si>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</si>
  <si>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</si>
  <si>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</si>
  <si>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</si>
  <si>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</si>
  <si>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</si>
  <si>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</si>
  <si>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</si>
  <si>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</si>
  <si>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</si>
  <si>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</si>
  <si>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</si>
  <si>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</si>
  <si>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</si>
  <si>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</si>
  <si>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</si>
  <si>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</si>
  <si>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</si>
  <si>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</si>
  <si>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</si>
  <si>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 xml:space="preserve">MUNICIPIO DE CUERNAVACA </t>
  </si>
  <si>
    <t xml:space="preserve">TESORERÍA MUNICIPAL  </t>
  </si>
  <si>
    <t xml:space="preserve">DIRECCIÓN GENERAL DE CONTABILIDAD Y CONTROL PRESUPUESTAL  </t>
  </si>
  <si>
    <t>INFORME ANALITICO DE LA DEUDA PUBLICA Y OTROS PASIVOS - LDF</t>
  </si>
  <si>
    <t>DEL 01 DE ENERO AL 31 DE MARZO DE 2018</t>
  </si>
  <si>
    <t>Saldo al 31 de diciembre de 2017</t>
  </si>
  <si>
    <t>Crédito Banco del Bajío S.A.,</t>
  </si>
  <si>
    <t>Crédito Banorte S.A.</t>
  </si>
  <si>
    <t>10 años</t>
  </si>
  <si>
    <t>15 años</t>
  </si>
  <si>
    <t>TIIE + 2.50</t>
  </si>
  <si>
    <t>TIIE + 2.90</t>
  </si>
  <si>
    <t>Crédito Mifel S.A.</t>
  </si>
  <si>
    <t>TIIE + 1.99 +1.00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</si>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</sst>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</borders>
  <cellStyleXfs count="6321">
    <xf numFmtId="0" fontId="0" fillId="0" borderId="0"/>
    <xf numFmtId="44" fontId="3" fillId="0" borderId="0" applyFont="0" applyFill="0" applyBorder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6" applyNumberFormat="0" applyAlignment="0" applyProtection="0"/>
    <xf numFmtId="0" fontId="11" fillId="7" borderId="17" applyNumberFormat="0" applyAlignment="0" applyProtection="0"/>
    <xf numFmtId="0" fontId="12" fillId="7" borderId="16" applyNumberFormat="0" applyAlignment="0" applyProtection="0"/>
    <xf numFmtId="0" fontId="13" fillId="0" borderId="18" applyNumberFormat="0" applyFill="0" applyAlignment="0" applyProtection="0"/>
    <xf numFmtId="0" fontId="14" fillId="8" borderId="1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/>
    <xf numFmtId="0" fontId="19" fillId="0" borderId="0"/>
    <xf numFmtId="168" fontId="23" fillId="0" borderId="0" applyFill="0" applyBorder="0" applyProtection="0">
      <alignment horizontal="right"/>
      <protection locked="0"/>
    </xf>
    <xf numFmtId="169" fontId="23" fillId="0" borderId="0" applyFill="0" applyBorder="0" applyProtection="0">
      <alignment horizontal="right"/>
    </xf>
    <xf numFmtId="170" fontId="23" fillId="0" borderId="0" applyFill="0" applyBorder="0" applyProtection="0">
      <alignment horizontal="right"/>
    </xf>
    <xf numFmtId="0" fontId="20" fillId="0" borderId="0" applyNumberFormat="0" applyFill="0" applyBorder="0" applyProtection="0">
      <alignment horizontal="left" vertical="top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horizontal="left" vertical="top"/>
    </xf>
    <xf numFmtId="0" fontId="26" fillId="0" borderId="0"/>
    <xf numFmtId="0" fontId="23" fillId="0" borderId="0" applyNumberFormat="0" applyFill="0" applyBorder="0" applyProtection="0">
      <alignment horizontal="right" vertical="top"/>
    </xf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7" applyNumberFormat="0" applyFill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19" fillId="0" borderId="0" applyFont="0" applyFill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19" fillId="0" borderId="0"/>
    <xf numFmtId="0" fontId="31" fillId="0" borderId="0"/>
    <xf numFmtId="167" fontId="19" fillId="0" borderId="0"/>
    <xf numFmtId="0" fontId="19" fillId="0" borderId="0"/>
    <xf numFmtId="0" fontId="31" fillId="0" borderId="0"/>
    <xf numFmtId="0" fontId="32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28" fillId="0" borderId="0"/>
    <xf numFmtId="0" fontId="3" fillId="0" borderId="0"/>
    <xf numFmtId="0" fontId="33" fillId="0" borderId="0"/>
    <xf numFmtId="167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19" fillId="0" borderId="0"/>
    <xf numFmtId="0" fontId="28" fillId="9" borderId="20" applyNumberFormat="0" applyFont="0" applyAlignment="0" applyProtection="0"/>
    <xf numFmtId="0" fontId="28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Protection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9" fillId="0" borderId="0"/>
    <xf numFmtId="179" fontId="19" fillId="0" borderId="0"/>
    <xf numFmtId="179" fontId="19" fillId="0" borderId="0"/>
    <xf numFmtId="179" fontId="31" fillId="0" borderId="0"/>
    <xf numFmtId="179" fontId="32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3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2" fontId="19" fillId="0" borderId="0" applyFont="0" applyFill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9" borderId="20" applyNumberFormat="0" applyFont="0" applyAlignment="0" applyProtection="0"/>
    <xf numFmtId="0" fontId="28" fillId="9" borderId="20" applyNumberFormat="0" applyFont="0" applyAlignment="0" applyProtection="0"/>
    <xf numFmtId="0" fontId="28" fillId="9" borderId="20" applyNumberFormat="0" applyFont="0" applyAlignment="0" applyProtection="0"/>
    <xf numFmtId="0" fontId="3" fillId="9" borderId="20" applyNumberFormat="0" applyFont="0" applyAlignment="0" applyProtection="0"/>
    <xf numFmtId="0" fontId="28" fillId="9" borderId="20" applyNumberFormat="0" applyFont="0" applyAlignment="0" applyProtection="0"/>
    <xf numFmtId="0" fontId="3" fillId="9" borderId="20" applyNumberFormat="0" applyFont="0" applyAlignment="0" applyProtection="0"/>
    <xf numFmtId="0" fontId="28" fillId="9" borderId="20" applyNumberFormat="0" applyFont="0" applyAlignment="0" applyProtection="0"/>
    <xf numFmtId="0" fontId="28" fillId="9" borderId="20" applyNumberFormat="0" applyFont="0" applyAlignment="0" applyProtection="0"/>
    <xf numFmtId="0" fontId="3" fillId="9" borderId="20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2" applyNumberFormat="0" applyFill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3" fillId="0" borderId="0"/>
    <xf numFmtId="0" fontId="31" fillId="0" borderId="0"/>
    <xf numFmtId="181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2" fillId="0" borderId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7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7" fillId="54" borderId="0" applyNumberFormat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18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31" fillId="0" borderId="0"/>
    <xf numFmtId="43" fontId="19" fillId="0" borderId="0" applyFont="0" applyFill="0" applyBorder="0" applyAlignment="0" applyProtection="0"/>
    <xf numFmtId="0" fontId="31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33" fillId="0" borderId="0"/>
    <xf numFmtId="167" fontId="19" fillId="0" borderId="0" applyFont="0" applyFill="0" applyBorder="0" applyAlignment="0" applyProtection="0"/>
    <xf numFmtId="167" fontId="19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1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32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18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4" fontId="3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31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44" fontId="28" fillId="0" borderId="0" applyFont="0" applyFill="0" applyBorder="0" applyAlignment="0" applyProtection="0"/>
    <xf numFmtId="0" fontId="31" fillId="0" borderId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0" fillId="0" borderId="0">
      <alignment vertical="top"/>
    </xf>
    <xf numFmtId="0" fontId="27" fillId="0" borderId="2" applyNumberFormat="0" applyFill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167" fontId="19" fillId="0" borderId="0"/>
    <xf numFmtId="0" fontId="30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179" fontId="19" fillId="0" borderId="0"/>
    <xf numFmtId="179" fontId="31" fillId="0" borderId="0"/>
    <xf numFmtId="179" fontId="32" fillId="0" borderId="0"/>
    <xf numFmtId="9" fontId="3" fillId="0" borderId="0" applyFont="0" applyFill="0" applyBorder="0" applyAlignment="0" applyProtection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" fillId="12" borderId="0" applyNumberFormat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" fillId="0" borderId="0"/>
    <xf numFmtId="0" fontId="3" fillId="9" borderId="20" applyNumberFormat="0" applyFont="0" applyAlignment="0" applyProtection="0"/>
    <xf numFmtId="44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43" fontId="3" fillId="0" borderId="0" applyFont="0" applyFill="0" applyBorder="0" applyAlignment="0" applyProtection="0"/>
    <xf numFmtId="0" fontId="3" fillId="2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0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0" fontId="3" fillId="0" borderId="0"/>
    <xf numFmtId="0" fontId="3" fillId="9" borderId="20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0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0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0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0" borderId="0" applyNumberFormat="0" applyBorder="0" applyAlignment="0" applyProtection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0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2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9" fillId="0" borderId="0"/>
    <xf numFmtId="44" fontId="19" fillId="0" borderId="0" applyFont="0" applyFill="0" applyBorder="0" applyAlignment="0" applyProtection="0"/>
    <xf numFmtId="0" fontId="19" fillId="0" borderId="0"/>
  </cellStyleXfs>
  <cellXfs count="58">
    <xf numFmtId="0" fontId="0" fillId="0" borderId="0" xfId="0"/>
    <xf numFmtId="0" fontId="2" fillId="2" borderId="0" xfId="0" applyFont="1" applyFill="1" applyAlignment="1"/>
    <xf numFmtId="0" fontId="2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44" fontId="3" fillId="0" borderId="10" xfId="1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5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5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36" fillId="0" borderId="0" xfId="0" applyFont="1"/>
    <xf numFmtId="0" fontId="39" fillId="57" borderId="22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Fill="1" applyBorder="1"/>
    <xf numFmtId="0" fontId="1" fillId="0" borderId="0" xfId="0" applyFont="1" applyFill="1"/>
    <xf numFmtId="0" fontId="1" fillId="0" borderId="0" xfId="0" applyFont="1"/>
    <xf numFmtId="44" fontId="1" fillId="0" borderId="10" xfId="1" applyFont="1" applyFill="1" applyBorder="1"/>
    <xf numFmtId="44" fontId="3" fillId="56" borderId="10" xfId="1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44" fontId="0" fillId="0" borderId="10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44" fontId="0" fillId="0" borderId="10" xfId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0" fontId="35" fillId="0" borderId="4" xfId="0" applyFont="1" applyFill="1" applyBorder="1"/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38" fillId="0" borderId="0" xfId="0" applyFont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37" fillId="55" borderId="23" xfId="0" applyFont="1" applyFill="1" applyBorder="1" applyAlignment="1" applyProtection="1">
      <alignment horizontal="center" vertical="center" wrapText="1"/>
    </xf>
    <xf numFmtId="0" fontId="37" fillId="55" borderId="24" xfId="0" applyFont="1" applyFill="1" applyBorder="1" applyAlignment="1" applyProtection="1">
      <alignment horizontal="center" vertical="center" wrapText="1"/>
    </xf>
    <xf numFmtId="0" fontId="37" fillId="55" borderId="25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37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</cellXfs>
  <cellStyles count="6321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a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1" xfId="2" builtinId="16" customBuiltin="1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0</xdr:colOff>
      <xdr:row>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266700" y="0"/>
          <a:ext cx="571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/>
        <xdr:cNvSpPr txBox="1"/>
      </xdr:nvSpPr>
      <xdr:spPr>
        <a:xfrm>
          <a:off x="8567664" y="252926"/>
          <a:ext cx="18569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Fecha:  05/04/2018</a:t>
          </a: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/>
        <xdr:cNvSpPr txBox="1"/>
      </xdr:nvSpPr>
      <xdr:spPr>
        <a:xfrm>
          <a:off x="8577922" y="548055"/>
          <a:ext cx="17583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Hora:  3:35</a:t>
          </a:r>
          <a:r>
            <a:rPr lang="es-MX" sz="1000" baseline="0">
              <a:latin typeface="Arial" pitchFamily="34" charset="0"/>
              <a:cs typeface="Arial" pitchFamily="34" charset="0"/>
            </a:rPr>
            <a:t> pm</a:t>
          </a: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104774</xdr:rowOff>
    </xdr:from>
    <xdr:to>
      <xdr:col>2</xdr:col>
      <xdr:colOff>818493</xdr:colOff>
      <xdr:row>5</xdr:row>
      <xdr:rowOff>114299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104774"/>
          <a:ext cx="818493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tabSelected="1" view="pageBreakPreview" zoomScaleNormal="90" zoomScaleSheetLayoutView="100" workbookViewId="0"/>
  </sheetViews>
  <sheetFormatPr baseColWidth="10" defaultRowHeight="15" x14ac:dyDescent="0.25"/>
  <cols>
    <col min="1" max="1" width="2" style="4" customWidth="1"/>
    <col min="2" max="2" width="2.5703125" style="4" customWidth="1"/>
    <col min="3" max="3" width="22" style="4" customWidth="1"/>
    <col min="4" max="4" width="18.5703125" style="4" customWidth="1"/>
    <col min="5" max="5" width="19.5703125" style="4" customWidth="1"/>
    <col min="6" max="6" width="18.7109375" style="4" customWidth="1"/>
    <col min="7" max="7" width="20" style="4" customWidth="1"/>
    <col min="8" max="8" width="18.5703125" style="4" customWidth="1"/>
    <col min="9" max="9" width="17.85546875" style="4" bestFit="1" customWidth="1"/>
    <col min="10" max="10" width="15.140625" style="4" bestFit="1" customWidth="1"/>
    <col min="11" max="11" width="24" style="4" customWidth="1"/>
    <col min="12" max="44" width="11.42578125" style="3"/>
    <col min="45" max="16384" width="11.42578125" style="4"/>
  </cols>
  <sheetData>
    <row r="1" spans="1:154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4" s="28" customFormat="1" ht="15" customHeight="1" x14ac:dyDescent="0.2">
      <c r="A2" s="56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4" s="28" customFormat="1" ht="14.25" customHeight="1" x14ac:dyDescent="0.2">
      <c r="A3" s="57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54" s="28" customFormat="1" ht="14.25" customHeight="1" x14ac:dyDescent="0.2">
      <c r="A4" s="57" t="s">
        <v>35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54" s="28" customFormat="1" ht="14.25" customHeight="1" x14ac:dyDescent="0.2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54" s="28" customFormat="1" ht="18" x14ac:dyDescent="0.2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54" s="28" customFormat="1" ht="16.5" customHeight="1" thickBot="1" x14ac:dyDescent="0.25">
      <c r="A7" s="47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54" ht="94.5" customHeight="1" x14ac:dyDescent="0.25">
      <c r="A8" s="52" t="s">
        <v>1</v>
      </c>
      <c r="B8" s="53"/>
      <c r="C8" s="53"/>
      <c r="D8" s="54"/>
      <c r="E8" s="29" t="s">
        <v>38</v>
      </c>
      <c r="F8" s="29" t="s">
        <v>24</v>
      </c>
      <c r="G8" s="29" t="s">
        <v>25</v>
      </c>
      <c r="H8" s="29" t="s">
        <v>2</v>
      </c>
      <c r="I8" s="29" t="s">
        <v>26</v>
      </c>
      <c r="J8" s="29" t="s">
        <v>27</v>
      </c>
      <c r="K8" s="29" t="s">
        <v>28</v>
      </c>
    </row>
    <row r="9" spans="1:154" x14ac:dyDescent="0.25">
      <c r="A9" s="23"/>
      <c r="B9" s="24"/>
      <c r="C9" s="24"/>
      <c r="D9" s="25"/>
      <c r="E9" s="22"/>
      <c r="F9" s="22"/>
      <c r="G9" s="22"/>
      <c r="H9" s="22"/>
      <c r="I9" s="22"/>
      <c r="J9" s="22"/>
      <c r="K9" s="22"/>
    </row>
    <row r="10" spans="1:154" x14ac:dyDescent="0.25">
      <c r="A10" s="13" t="s">
        <v>3</v>
      </c>
      <c r="B10" s="9"/>
      <c r="C10" s="9"/>
      <c r="D10" s="10"/>
      <c r="E10" s="12">
        <f>E11+E15</f>
        <v>507846823.10000002</v>
      </c>
      <c r="F10" s="12">
        <f t="shared" ref="F10:J10" si="0">F11+F15</f>
        <v>0</v>
      </c>
      <c r="G10" s="12">
        <f t="shared" si="0"/>
        <v>17568617.949999999</v>
      </c>
      <c r="H10" s="12">
        <f t="shared" si="0"/>
        <v>0</v>
      </c>
      <c r="I10" s="12">
        <f>I11+I15</f>
        <v>490278205.15000004</v>
      </c>
      <c r="J10" s="12">
        <f t="shared" si="0"/>
        <v>13357334.26</v>
      </c>
      <c r="K10" s="12">
        <f>K11+K15</f>
        <v>244132.75</v>
      </c>
    </row>
    <row r="11" spans="1:154" s="33" customFormat="1" x14ac:dyDescent="0.25">
      <c r="A11" s="30"/>
      <c r="B11" s="15" t="s">
        <v>4</v>
      </c>
      <c r="C11" s="15"/>
      <c r="D11" s="31"/>
      <c r="E11" s="34">
        <f>SUM(E12:E14)</f>
        <v>0</v>
      </c>
      <c r="F11" s="34">
        <f t="shared" ref="F11:K11" si="1">SUM(F12:F14)</f>
        <v>0</v>
      </c>
      <c r="G11" s="34">
        <f t="shared" si="1"/>
        <v>0</v>
      </c>
      <c r="H11" s="34">
        <f t="shared" si="1"/>
        <v>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154" x14ac:dyDescent="0.25">
      <c r="A12" s="19"/>
      <c r="B12" s="14"/>
      <c r="C12" s="9" t="s">
        <v>5</v>
      </c>
      <c r="D12" s="10"/>
      <c r="E12" s="12">
        <v>0</v>
      </c>
      <c r="F12" s="12">
        <v>0</v>
      </c>
      <c r="G12" s="12">
        <v>0</v>
      </c>
      <c r="H12" s="12">
        <v>0</v>
      </c>
      <c r="I12" s="12">
        <f>E12+F12-G12+H12</f>
        <v>0</v>
      </c>
      <c r="J12" s="12">
        <v>0</v>
      </c>
      <c r="K12" s="12">
        <v>0</v>
      </c>
    </row>
    <row r="13" spans="1:154" x14ac:dyDescent="0.25">
      <c r="A13" s="19"/>
      <c r="B13" s="14"/>
      <c r="C13" s="9" t="s">
        <v>6</v>
      </c>
      <c r="D13" s="10"/>
      <c r="E13" s="12">
        <v>0</v>
      </c>
      <c r="F13" s="12">
        <v>0</v>
      </c>
      <c r="G13" s="12">
        <v>0</v>
      </c>
      <c r="H13" s="12">
        <v>0</v>
      </c>
      <c r="I13" s="12">
        <f>E13+F13-G13+H13</f>
        <v>0</v>
      </c>
      <c r="J13" s="12">
        <v>0</v>
      </c>
      <c r="K13" s="12">
        <v>0</v>
      </c>
    </row>
    <row r="14" spans="1:154" x14ac:dyDescent="0.25">
      <c r="A14" s="19"/>
      <c r="B14" s="14"/>
      <c r="C14" s="9" t="s">
        <v>7</v>
      </c>
      <c r="D14" s="10"/>
      <c r="E14" s="12">
        <v>0</v>
      </c>
      <c r="F14" s="12">
        <v>0</v>
      </c>
      <c r="G14" s="12">
        <v>0</v>
      </c>
      <c r="H14" s="12">
        <v>0</v>
      </c>
      <c r="I14" s="12">
        <f>E14+F14-G14+H14</f>
        <v>0</v>
      </c>
      <c r="J14" s="12">
        <v>0</v>
      </c>
      <c r="K14" s="12">
        <v>0</v>
      </c>
    </row>
    <row r="15" spans="1:154" x14ac:dyDescent="0.25">
      <c r="A15" s="19"/>
      <c r="B15" s="15" t="s">
        <v>8</v>
      </c>
      <c r="C15" s="16"/>
      <c r="D15" s="21"/>
      <c r="E15" s="12">
        <f>SUM(E16:E18)</f>
        <v>507846823.10000002</v>
      </c>
      <c r="F15" s="12">
        <f t="shared" ref="F15:G15" si="2">SUM(F16:F18)</f>
        <v>0</v>
      </c>
      <c r="G15" s="12">
        <f t="shared" si="2"/>
        <v>17568617.949999999</v>
      </c>
      <c r="H15" s="12">
        <f>SUM(H16:H18)</f>
        <v>0</v>
      </c>
      <c r="I15" s="12">
        <f>SUM(I16:I18)</f>
        <v>490278205.15000004</v>
      </c>
      <c r="J15" s="12">
        <f>SUM(J16:J18)</f>
        <v>13357334.26</v>
      </c>
      <c r="K15" s="12">
        <f>SUM(K16:K18)</f>
        <v>244132.75</v>
      </c>
    </row>
    <row r="16" spans="1:154" x14ac:dyDescent="0.25">
      <c r="A16" s="19"/>
      <c r="B16" s="9"/>
      <c r="C16" s="9" t="s">
        <v>5</v>
      </c>
      <c r="D16" s="10"/>
      <c r="E16" s="12">
        <v>507846823.10000002</v>
      </c>
      <c r="F16" s="12">
        <v>0</v>
      </c>
      <c r="G16" s="12">
        <f>12541806+961811.95+4065000</f>
        <v>17568617.949999999</v>
      </c>
      <c r="H16" s="12">
        <v>0</v>
      </c>
      <c r="I16" s="12">
        <f>E16+F16-G16+H16</f>
        <v>490278205.15000004</v>
      </c>
      <c r="J16" s="12">
        <f>9839435.48+752027.28+2765871.5</f>
        <v>13357334.26</v>
      </c>
      <c r="K16" s="12">
        <v>244132.75</v>
      </c>
    </row>
    <row r="17" spans="1:11" x14ac:dyDescent="0.25">
      <c r="A17" s="19"/>
      <c r="B17" s="9"/>
      <c r="C17" s="9" t="s">
        <v>6</v>
      </c>
      <c r="D17" s="10"/>
      <c r="E17" s="12">
        <v>0</v>
      </c>
      <c r="F17" s="12">
        <v>0</v>
      </c>
      <c r="G17" s="12">
        <v>0</v>
      </c>
      <c r="H17" s="12">
        <v>0</v>
      </c>
      <c r="I17" s="12">
        <f>E17+F17-G17+H17</f>
        <v>0</v>
      </c>
      <c r="J17" s="12">
        <v>0</v>
      </c>
      <c r="K17" s="12">
        <v>0</v>
      </c>
    </row>
    <row r="18" spans="1:11" x14ac:dyDescent="0.25">
      <c r="A18" s="19"/>
      <c r="B18" s="9"/>
      <c r="C18" s="9" t="s">
        <v>7</v>
      </c>
      <c r="D18" s="10"/>
      <c r="E18" s="12">
        <v>0</v>
      </c>
      <c r="F18" s="12">
        <v>0</v>
      </c>
      <c r="G18" s="12">
        <v>0</v>
      </c>
      <c r="H18" s="12">
        <v>0</v>
      </c>
      <c r="I18" s="12">
        <f>E18+F18-G18+H18</f>
        <v>0</v>
      </c>
      <c r="J18" s="12">
        <v>0</v>
      </c>
      <c r="K18" s="12">
        <v>0</v>
      </c>
    </row>
    <row r="19" spans="1:11" x14ac:dyDescent="0.25">
      <c r="A19" s="8"/>
      <c r="B19" s="9"/>
      <c r="C19" s="9"/>
      <c r="D19" s="10"/>
      <c r="E19" s="12"/>
      <c r="F19" s="12"/>
      <c r="G19" s="12"/>
      <c r="H19" s="12"/>
      <c r="I19" s="12"/>
      <c r="J19" s="12"/>
      <c r="K19" s="12"/>
    </row>
    <row r="20" spans="1:11" x14ac:dyDescent="0.25">
      <c r="A20" s="19"/>
      <c r="B20" s="15" t="s">
        <v>9</v>
      </c>
      <c r="C20" s="9"/>
      <c r="D20" s="10"/>
      <c r="E20" s="12">
        <f>1441190020.76-E16</f>
        <v>933343197.65999997</v>
      </c>
      <c r="F20" s="35"/>
      <c r="G20" s="35"/>
      <c r="H20" s="35"/>
      <c r="I20" s="12">
        <f>1287563528.9-I16</f>
        <v>797285323.75</v>
      </c>
      <c r="J20" s="35"/>
      <c r="K20" s="35"/>
    </row>
    <row r="21" spans="1:11" x14ac:dyDescent="0.25">
      <c r="A21" s="43"/>
      <c r="B21" s="9"/>
      <c r="C21" s="9"/>
      <c r="D21" s="10"/>
      <c r="E21" s="12"/>
      <c r="F21" s="12"/>
      <c r="G21" s="12"/>
      <c r="H21" s="12"/>
      <c r="I21" s="12"/>
      <c r="J21" s="12"/>
      <c r="K21" s="12"/>
    </row>
    <row r="22" spans="1:11" x14ac:dyDescent="0.25">
      <c r="A22" s="43"/>
      <c r="B22" s="9"/>
      <c r="C22" s="9"/>
      <c r="D22" s="10"/>
      <c r="E22" s="12"/>
      <c r="F22" s="12"/>
      <c r="G22" s="12"/>
      <c r="H22" s="12"/>
      <c r="I22" s="12"/>
      <c r="J22" s="12"/>
      <c r="K22" s="12"/>
    </row>
    <row r="23" spans="1:11" x14ac:dyDescent="0.25">
      <c r="A23" s="19"/>
      <c r="B23" s="15" t="s">
        <v>10</v>
      </c>
      <c r="C23" s="9"/>
      <c r="D23" s="10"/>
      <c r="E23" s="36">
        <f>E10+E20</f>
        <v>1441190020.76</v>
      </c>
      <c r="F23" s="36">
        <f>F10+F20</f>
        <v>0</v>
      </c>
      <c r="G23" s="36">
        <f>G10+G20</f>
        <v>17568617.949999999</v>
      </c>
      <c r="H23" s="36">
        <f>H10+H20</f>
        <v>0</v>
      </c>
      <c r="I23" s="36">
        <f>I10+I20</f>
        <v>1287563528.9000001</v>
      </c>
      <c r="J23" s="36">
        <f t="shared" ref="J23:K23" si="3">J10+J20</f>
        <v>13357334.26</v>
      </c>
      <c r="K23" s="36">
        <f t="shared" si="3"/>
        <v>244132.75</v>
      </c>
    </row>
    <row r="24" spans="1:11" x14ac:dyDescent="0.25">
      <c r="A24" s="8"/>
      <c r="B24" s="9"/>
      <c r="C24" s="9"/>
      <c r="D24" s="10"/>
      <c r="E24" s="36"/>
      <c r="F24" s="36"/>
      <c r="G24" s="36"/>
      <c r="H24" s="36"/>
      <c r="I24" s="36"/>
      <c r="J24" s="36"/>
      <c r="K24" s="36"/>
    </row>
    <row r="25" spans="1:11" x14ac:dyDescent="0.25">
      <c r="A25" s="19"/>
      <c r="B25" s="15" t="s">
        <v>29</v>
      </c>
      <c r="C25" s="9"/>
      <c r="D25" s="10"/>
      <c r="E25" s="36"/>
      <c r="F25" s="36"/>
      <c r="G25" s="36"/>
      <c r="H25" s="36"/>
      <c r="I25" s="36"/>
      <c r="J25" s="36"/>
      <c r="K25" s="36"/>
    </row>
    <row r="26" spans="1:11" x14ac:dyDescent="0.25">
      <c r="A26" s="19"/>
      <c r="B26" s="9"/>
      <c r="C26" s="9" t="s">
        <v>11</v>
      </c>
      <c r="D26" s="10"/>
      <c r="E26" s="36"/>
      <c r="F26" s="36"/>
      <c r="G26" s="36"/>
      <c r="H26" s="36"/>
      <c r="I26" s="36"/>
      <c r="J26" s="36"/>
      <c r="K26" s="36"/>
    </row>
    <row r="27" spans="1:11" x14ac:dyDescent="0.25">
      <c r="A27" s="19"/>
      <c r="B27" s="9"/>
      <c r="C27" s="9" t="s">
        <v>12</v>
      </c>
      <c r="D27" s="10"/>
      <c r="E27" s="36"/>
      <c r="F27" s="36"/>
      <c r="G27" s="36"/>
      <c r="H27" s="36"/>
      <c r="I27" s="36"/>
      <c r="J27" s="36"/>
      <c r="K27" s="36"/>
    </row>
    <row r="28" spans="1:11" x14ac:dyDescent="0.25">
      <c r="A28" s="19"/>
      <c r="B28" s="9"/>
      <c r="C28" s="9" t="s">
        <v>13</v>
      </c>
      <c r="D28" s="10"/>
      <c r="E28" s="36"/>
      <c r="F28" s="36"/>
      <c r="G28" s="36"/>
      <c r="H28" s="36"/>
      <c r="I28" s="36"/>
      <c r="J28" s="36"/>
      <c r="K28" s="36"/>
    </row>
    <row r="29" spans="1:11" x14ac:dyDescent="0.25">
      <c r="A29" s="19"/>
      <c r="B29" s="9"/>
      <c r="C29" s="9"/>
      <c r="D29" s="10"/>
      <c r="E29" s="36"/>
      <c r="F29" s="36"/>
      <c r="G29" s="36"/>
      <c r="H29" s="36"/>
      <c r="I29" s="36"/>
      <c r="J29" s="36"/>
      <c r="K29" s="36"/>
    </row>
    <row r="30" spans="1:11" ht="27.75" customHeight="1" x14ac:dyDescent="0.25">
      <c r="A30" s="19"/>
      <c r="B30" s="48" t="s">
        <v>30</v>
      </c>
      <c r="C30" s="48"/>
      <c r="D30" s="49"/>
      <c r="E30" s="36"/>
      <c r="F30" s="36"/>
      <c r="G30" s="36"/>
      <c r="H30" s="36"/>
      <c r="I30" s="36"/>
      <c r="J30" s="36"/>
      <c r="K30" s="36"/>
    </row>
    <row r="31" spans="1:11" x14ac:dyDescent="0.25">
      <c r="A31" s="19"/>
      <c r="B31" s="9"/>
      <c r="C31" s="9" t="s">
        <v>14</v>
      </c>
      <c r="D31" s="10"/>
      <c r="E31" s="36"/>
      <c r="F31" s="36"/>
      <c r="G31" s="36"/>
      <c r="H31" s="36"/>
      <c r="I31" s="36"/>
      <c r="J31" s="36"/>
      <c r="K31" s="36"/>
    </row>
    <row r="32" spans="1:11" x14ac:dyDescent="0.25">
      <c r="A32" s="19"/>
      <c r="B32" s="9"/>
      <c r="C32" s="9" t="s">
        <v>15</v>
      </c>
      <c r="D32" s="10"/>
      <c r="E32" s="36"/>
      <c r="F32" s="36"/>
      <c r="G32" s="36"/>
      <c r="H32" s="36"/>
      <c r="I32" s="36"/>
      <c r="J32" s="36"/>
      <c r="K32" s="36"/>
    </row>
    <row r="33" spans="1:13" x14ac:dyDescent="0.25">
      <c r="A33" s="19"/>
      <c r="B33" s="9"/>
      <c r="C33" s="9" t="s">
        <v>16</v>
      </c>
      <c r="D33" s="10"/>
      <c r="E33" s="36"/>
      <c r="F33" s="36"/>
      <c r="G33" s="36"/>
      <c r="H33" s="36"/>
      <c r="I33" s="36"/>
      <c r="J33" s="36"/>
      <c r="K33" s="36"/>
    </row>
    <row r="34" spans="1:13" x14ac:dyDescent="0.25">
      <c r="A34" s="8"/>
      <c r="B34" s="9"/>
      <c r="C34" s="9"/>
      <c r="D34" s="10"/>
      <c r="E34" s="36"/>
      <c r="F34" s="36"/>
      <c r="G34" s="36"/>
      <c r="H34" s="36"/>
      <c r="I34" s="36"/>
      <c r="J34" s="36"/>
      <c r="K34" s="36"/>
    </row>
    <row r="35" spans="1:13" x14ac:dyDescent="0.25">
      <c r="A35" s="5"/>
      <c r="B35" s="6"/>
      <c r="C35" s="6"/>
      <c r="D35" s="7"/>
      <c r="E35" s="37"/>
      <c r="F35" s="37"/>
      <c r="G35" s="37"/>
      <c r="H35" s="37"/>
      <c r="I35" s="37"/>
      <c r="J35" s="37"/>
      <c r="K35" s="37"/>
    </row>
    <row r="36" spans="1:13" x14ac:dyDescent="0.25">
      <c r="A36" s="55" t="s">
        <v>32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3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3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3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3" x14ac:dyDescent="0.25">
      <c r="A40" s="9" t="s">
        <v>31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3" ht="15" customHeight="1" x14ac:dyDescent="0.25">
      <c r="A41" s="9"/>
      <c r="B41" s="9"/>
      <c r="C41" s="9"/>
      <c r="D41" s="9"/>
      <c r="E41" s="9"/>
      <c r="F41" s="9"/>
      <c r="G41" s="9"/>
      <c r="H41" s="9"/>
      <c r="I41" s="46"/>
      <c r="J41" s="46"/>
      <c r="K41" s="46"/>
      <c r="L41" s="9"/>
      <c r="M41" s="9"/>
    </row>
    <row r="42" spans="1:13" x14ac:dyDescent="0.25">
      <c r="A42" s="6"/>
      <c r="B42" s="9"/>
      <c r="C42" s="9"/>
      <c r="D42" s="9"/>
      <c r="E42" s="9"/>
      <c r="F42" s="9"/>
      <c r="G42" s="9"/>
      <c r="H42" s="9"/>
      <c r="I42" s="46"/>
      <c r="J42" s="46"/>
      <c r="K42" s="46"/>
      <c r="L42" s="9"/>
      <c r="M42" s="9"/>
    </row>
    <row r="43" spans="1:13" ht="45" customHeight="1" x14ac:dyDescent="0.25">
      <c r="A43" s="51" t="s">
        <v>17</v>
      </c>
      <c r="B43" s="51"/>
      <c r="C43" s="51"/>
      <c r="D43" s="40" t="s">
        <v>18</v>
      </c>
      <c r="E43" s="40" t="s">
        <v>19</v>
      </c>
      <c r="F43" s="40" t="s">
        <v>20</v>
      </c>
      <c r="G43" s="40" t="s">
        <v>21</v>
      </c>
      <c r="H43" s="40" t="s">
        <v>22</v>
      </c>
      <c r="I43" s="46"/>
      <c r="J43" s="46"/>
      <c r="K43" s="46"/>
      <c r="L43" s="9"/>
      <c r="M43" s="9"/>
    </row>
    <row r="44" spans="1:13" x14ac:dyDescent="0.25">
      <c r="A44" s="26"/>
      <c r="B44" s="18"/>
      <c r="C44" s="27"/>
      <c r="D44" s="17"/>
      <c r="E44" s="17"/>
      <c r="F44" s="17"/>
      <c r="G44" s="17"/>
      <c r="H44" s="17"/>
      <c r="I44" s="44"/>
      <c r="J44" s="45"/>
      <c r="K44" s="45"/>
      <c r="L44" s="9"/>
      <c r="M44" s="9"/>
    </row>
    <row r="45" spans="1:13" ht="30.75" customHeight="1" x14ac:dyDescent="0.25">
      <c r="A45" s="50" t="s">
        <v>23</v>
      </c>
      <c r="B45" s="48"/>
      <c r="C45" s="49"/>
      <c r="D45" s="11"/>
      <c r="E45" s="11"/>
      <c r="F45" s="11"/>
      <c r="G45" s="11"/>
      <c r="H45" s="11"/>
      <c r="I45" s="44"/>
      <c r="J45" s="45"/>
      <c r="K45" s="45"/>
      <c r="L45" s="9"/>
      <c r="M45" s="9"/>
    </row>
    <row r="46" spans="1:13" x14ac:dyDescent="0.25">
      <c r="A46" s="19"/>
      <c r="B46" s="9" t="s">
        <v>39</v>
      </c>
      <c r="C46" s="10"/>
      <c r="D46" s="36">
        <v>600000000</v>
      </c>
      <c r="E46" s="38" t="s">
        <v>42</v>
      </c>
      <c r="F46" s="38" t="s">
        <v>46</v>
      </c>
      <c r="G46" s="36"/>
      <c r="H46" s="41" t="s">
        <v>47</v>
      </c>
      <c r="I46" s="44"/>
      <c r="J46" s="45"/>
      <c r="K46" s="45"/>
      <c r="L46" s="9"/>
      <c r="M46" s="9"/>
    </row>
    <row r="47" spans="1:13" x14ac:dyDescent="0.25">
      <c r="A47" s="19"/>
      <c r="B47" s="9" t="s">
        <v>40</v>
      </c>
      <c r="C47" s="10"/>
      <c r="D47" s="36">
        <v>42905133</v>
      </c>
      <c r="E47" s="38" t="s">
        <v>41</v>
      </c>
      <c r="F47" s="38" t="s">
        <v>43</v>
      </c>
      <c r="G47" s="36">
        <v>244132.75</v>
      </c>
      <c r="H47" s="41" t="s">
        <v>47</v>
      </c>
      <c r="I47" s="44"/>
      <c r="J47" s="45"/>
      <c r="K47" s="45"/>
      <c r="L47" s="9"/>
      <c r="M47" s="9"/>
    </row>
    <row r="48" spans="1:13" x14ac:dyDescent="0.25">
      <c r="A48" s="20"/>
      <c r="B48" s="6" t="s">
        <v>45</v>
      </c>
      <c r="C48" s="7"/>
      <c r="D48" s="37">
        <v>135500000</v>
      </c>
      <c r="E48" s="39" t="s">
        <v>41</v>
      </c>
      <c r="F48" s="39" t="s">
        <v>44</v>
      </c>
      <c r="G48" s="37"/>
      <c r="H48" s="42" t="s">
        <v>47</v>
      </c>
      <c r="I48" s="44"/>
      <c r="J48" s="45"/>
      <c r="K48" s="45"/>
      <c r="L48" s="9"/>
      <c r="M48" s="9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9"/>
      <c r="J49" s="9"/>
      <c r="K49" s="9"/>
      <c r="L49" s="9"/>
      <c r="M49" s="9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9"/>
      <c r="J50" s="9"/>
      <c r="K50" s="9"/>
      <c r="L50" s="9"/>
      <c r="M50" s="9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9"/>
      <c r="J51" s="9"/>
      <c r="K51" s="9"/>
      <c r="L51" s="9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13">
    <mergeCell ref="A2:K2"/>
    <mergeCell ref="A3:K3"/>
    <mergeCell ref="A4:K4"/>
    <mergeCell ref="A5:K5"/>
    <mergeCell ref="A6:K6"/>
    <mergeCell ref="I44:K48"/>
    <mergeCell ref="I41:K43"/>
    <mergeCell ref="A7:K7"/>
    <mergeCell ref="B30:D30"/>
    <mergeCell ref="A45:C45"/>
    <mergeCell ref="A43:C43"/>
    <mergeCell ref="A8:D8"/>
    <mergeCell ref="A36:K3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ignoredErrors>
    <ignoredError sqref="I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Luis Angel Nava Guadarrama</cp:lastModifiedBy>
  <cp:lastPrinted>2018-08-16T17:20:51Z</cp:lastPrinted>
  <dcterms:created xsi:type="dcterms:W3CDTF">2016-10-25T19:12:59Z</dcterms:created>
  <dcterms:modified xsi:type="dcterms:W3CDTF">2018-08-16T23:45:03Z</dcterms:modified>
</cp:coreProperties>
</file>