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4\03 MARZO 2024\02 Trimestral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" l="1"/>
  <c r="F23" i="9" l="1"/>
  <c r="G15" i="9" l="1"/>
  <c r="I15" i="9" l="1"/>
  <c r="E15" i="9" l="1"/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E10" i="9"/>
  <c r="E23" i="9" s="1"/>
  <c r="H10" i="9" l="1"/>
  <c r="H23" i="9" s="1"/>
  <c r="J10" i="9"/>
  <c r="J23" i="9" s="1"/>
  <c r="K10" i="9"/>
  <c r="K23" i="9" s="1"/>
  <c r="G11" i="9" l="1"/>
  <c r="G10" i="9" s="1"/>
  <c r="I11" i="9"/>
  <c r="I10" i="9" s="1"/>
  <c r="I23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DATOS DEL Estado Analitico de la Deuda y Otros Pasivos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Saldo Inicial del Periodo DEL EJERCICIO ANTERIOR</t>
        </r>
        <r>
          <rPr>
            <sz val="9"/>
            <color indexed="81"/>
            <rFont val="Tahoma"/>
            <family val="2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Saldo Inicial del Periodo DEL EJERCICIO ANTERIOR
A LARGO PLAZO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<sst xmlns="http://schemas.openxmlformats.org/spreadsheetml/2006/main" count="54" uniqueCount="48">
  <si>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</si>
  <si>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</si>
  <si>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</si>
  <si>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</si>
  <si>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</si>
  <si>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</si>
  <si>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</si>
  <si>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</si>
  <si>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</si>
  <si>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</si>
  <si>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</si>
  <si>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</si>
  <si>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</si>
  <si>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</si>
  <si>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</si>
  <si>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</si>
  <si>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</si>
  <si>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</si>
  <si>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</si>
  <si>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</si>
  <si>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</si>
  <si>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</si>
  <si>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</si>
  <si>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</si>
  <si>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</si>
  <si>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</si>
  <si>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</si>
  <si>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</si>
  <si>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</si>
  <si>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</si>
  <si>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</si>
  <si>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</si>
  <si>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</si>
  <si>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</si>
  <si>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</si>
  <si>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</si>
  <si>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</si>
  <si>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</si>
  <si>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</si>
  <si>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</si>
  <si>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</si>
  <si>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</si>
  <si>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Largo Plazo</t>
  </si>
  <si>
    <t>NOTA: DATOS DEL ESTADO ANALITICO DE LA DEUDA Y OTROS PASIVOS DEL PERIODO</t>
  </si>
  <si>
    <t>Tesorería Municipal</t>
  </si>
  <si>
    <t>Dirección General de Contabilidad, Egresos y Control Presupuestal</t>
  </si>
  <si>
    <t>Saldo al 31 de diciembre de 2023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</si>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</sst>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13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1</xdr:row>
      <xdr:rowOff>127000</xdr:rowOff>
    </xdr:from>
    <xdr:to>
      <xdr:col>2</xdr:col>
      <xdr:colOff>903264</xdr:colOff>
      <xdr:row>6</xdr:row>
      <xdr:rowOff>76385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370417"/>
          <a:ext cx="977348" cy="912468"/>
        </a:xfrm>
        <a:prstGeom prst="rect">
          <a:avLst/>
        </a:prstGeom>
      </xdr:spPr>
    </xdr:pic>
    <xdr:clientData/>
  </xdr:twoCellAnchor>
  <xdr:twoCellAnchor>
    <xdr:from>
      <xdr:col>10</xdr:col>
      <xdr:colOff>52917</xdr:colOff>
      <xdr:row>2</xdr:row>
      <xdr:rowOff>10584</xdr:rowOff>
    </xdr:from>
    <xdr:to>
      <xdr:col>10</xdr:col>
      <xdr:colOff>1403577</xdr:colOff>
      <xdr:row>3</xdr:row>
      <xdr:rowOff>136749</xdr:rowOff>
    </xdr:to>
    <xdr:sp macro="" textlink="">
      <xdr:nvSpPr>
        <xdr:cNvPr id="6" name="5 CuadroTexto"/>
        <xdr:cNvSpPr txBox="1"/>
      </xdr:nvSpPr>
      <xdr:spPr>
        <a:xfrm>
          <a:off x="11176000" y="444501"/>
          <a:ext cx="1350660" cy="30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itchFamily="34" charset="0"/>
              <a:cs typeface="Arial" pitchFamily="34" charset="0"/>
            </a:rPr>
            <a:t>Fecha:  04/04/2024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52"/>
  <sheetViews>
    <sheetView showGridLines="0" tabSelected="1" topLeftCell="C10" zoomScale="90" zoomScaleNormal="90" zoomScaleSheetLayoutView="90" workbookViewId="0">
      <selection activeCell="G27" sqref="G27"/>
    </sheetView>
  </sheetViews>
  <sheetFormatPr baseColWidth="10" defaultColWidth="11.453125" defaultRowHeight="14.5" x14ac:dyDescent="0.35"/>
  <cols>
    <col min="1" max="1" width="2" style="6" customWidth="1"/>
    <col min="2" max="2" width="2.54296875" style="6" customWidth="1"/>
    <col min="3" max="3" width="23.453125" style="6" customWidth="1"/>
    <col min="4" max="4" width="18.54296875" style="6" customWidth="1"/>
    <col min="5" max="5" width="23.54296875" style="6" customWidth="1"/>
    <col min="6" max="6" width="18.7265625" style="6" customWidth="1"/>
    <col min="7" max="7" width="20" style="6" customWidth="1"/>
    <col min="8" max="8" width="21.1796875" style="6" customWidth="1"/>
    <col min="9" max="9" width="19.81640625" style="6" bestFit="1" customWidth="1"/>
    <col min="10" max="10" width="16.81640625" style="6" bestFit="1" customWidth="1"/>
    <col min="11" max="11" width="24" style="6" customWidth="1"/>
    <col min="12" max="12" width="11.453125" style="5"/>
    <col min="13" max="13" width="17.1796875" style="5" bestFit="1" customWidth="1"/>
    <col min="14" max="44" width="11.453125" style="5"/>
    <col min="45" max="16384" width="11.453125" style="6"/>
  </cols>
  <sheetData>
    <row r="1" spans="1:154" ht="18.5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3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3">
      <c r="A4" s="63" t="s">
        <v>45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3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4" s="7" customFormat="1" ht="18" customHeight="1" x14ac:dyDescent="0.3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3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4.5" thickBot="1" x14ac:dyDescent="0.4">
      <c r="A8" s="65" t="s">
        <v>2</v>
      </c>
      <c r="B8" s="66"/>
      <c r="C8" s="66"/>
      <c r="D8" s="67"/>
      <c r="E8" s="59" t="s">
        <v>46</v>
      </c>
      <c r="F8" s="59" t="s">
        <v>3</v>
      </c>
      <c r="G8" s="59" t="s">
        <v>4</v>
      </c>
      <c r="H8" s="59" t="s">
        <v>5</v>
      </c>
      <c r="I8" s="59" t="s">
        <v>6</v>
      </c>
      <c r="J8" s="59" t="s">
        <v>7</v>
      </c>
      <c r="K8" s="59" t="s">
        <v>8</v>
      </c>
    </row>
    <row r="9" spans="1:154" x14ac:dyDescent="0.3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5" x14ac:dyDescent="0.35">
      <c r="A10" s="42" t="s">
        <v>9</v>
      </c>
      <c r="B10" s="29"/>
      <c r="C10" s="29"/>
      <c r="D10" s="30"/>
      <c r="E10" s="31">
        <f>E11+E15</f>
        <v>71070240</v>
      </c>
      <c r="F10" s="31">
        <f t="shared" ref="F10:H10" si="0">F11+F15</f>
        <v>0</v>
      </c>
      <c r="G10" s="31">
        <f>G11+G15</f>
        <v>71070240</v>
      </c>
      <c r="H10" s="31">
        <f t="shared" si="0"/>
        <v>0</v>
      </c>
      <c r="I10" s="31">
        <f>I11+I15</f>
        <v>0</v>
      </c>
      <c r="J10" s="31">
        <f>J11+J15</f>
        <v>829710.5</v>
      </c>
      <c r="K10" s="43">
        <f>K11+K15</f>
        <v>104332.65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35">
      <c r="A11" s="44"/>
      <c r="B11" s="11" t="s">
        <v>10</v>
      </c>
      <c r="C11" s="11"/>
      <c r="D11" s="12"/>
      <c r="E11" s="13">
        <f>E12+E13+E14</f>
        <v>50167224</v>
      </c>
      <c r="F11" s="13">
        <f t="shared" ref="F11:K11" si="1">SUM(F12:F14)</f>
        <v>0</v>
      </c>
      <c r="G11" s="13">
        <f>+G12+G13+G14</f>
        <v>50167224</v>
      </c>
      <c r="H11" s="13">
        <f t="shared" si="1"/>
        <v>0</v>
      </c>
      <c r="I11" s="13">
        <f>+I12+I13+I14</f>
        <v>0</v>
      </c>
      <c r="J11" s="10">
        <f>SUM(J12:J14)</f>
        <v>829710.5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35">
      <c r="A12" s="46"/>
      <c r="B12" s="15"/>
      <c r="C12" s="8" t="s">
        <v>11</v>
      </c>
      <c r="D12" s="9"/>
      <c r="E12" s="10">
        <v>50167224</v>
      </c>
      <c r="F12" s="10"/>
      <c r="G12" s="10">
        <v>50167224</v>
      </c>
      <c r="H12" s="10">
        <v>0</v>
      </c>
      <c r="I12" s="10">
        <v>0</v>
      </c>
      <c r="J12" s="10">
        <v>829710.5</v>
      </c>
      <c r="K12" s="45">
        <v>0</v>
      </c>
    </row>
    <row r="13" spans="1:154" x14ac:dyDescent="0.35">
      <c r="A13" s="46"/>
      <c r="B13" s="15"/>
      <c r="C13" s="8" t="s">
        <v>12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35">
      <c r="A14" s="46"/>
      <c r="B14" s="15"/>
      <c r="C14" s="8" t="s">
        <v>13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35">
      <c r="A15" s="46"/>
      <c r="B15" s="11" t="s">
        <v>42</v>
      </c>
      <c r="C15" s="16"/>
      <c r="D15" s="17"/>
      <c r="E15" s="13">
        <f>E16</f>
        <v>20903016</v>
      </c>
      <c r="F15" s="13"/>
      <c r="G15" s="13">
        <f>G16</f>
        <v>20903016</v>
      </c>
      <c r="H15" s="13">
        <f>SUM(H16:H18)</f>
        <v>0</v>
      </c>
      <c r="I15" s="13">
        <f>I16+I17+I18</f>
        <v>0</v>
      </c>
      <c r="J15" s="13">
        <f>J16+J17+J18</f>
        <v>0</v>
      </c>
      <c r="K15" s="47">
        <f>K16+K17+K18</f>
        <v>104332.65</v>
      </c>
    </row>
    <row r="16" spans="1:154" x14ac:dyDescent="0.35">
      <c r="A16" s="46"/>
      <c r="B16" s="8"/>
      <c r="C16" s="8" t="s">
        <v>11</v>
      </c>
      <c r="D16" s="9"/>
      <c r="E16" s="10">
        <v>20903016</v>
      </c>
      <c r="F16" s="10">
        <v>0</v>
      </c>
      <c r="G16" s="18">
        <v>20903016</v>
      </c>
      <c r="H16" s="10">
        <v>0</v>
      </c>
      <c r="I16" s="10">
        <v>0</v>
      </c>
      <c r="J16" s="10">
        <v>0</v>
      </c>
      <c r="K16" s="45">
        <v>104332.65</v>
      </c>
    </row>
    <row r="17" spans="1:44" x14ac:dyDescent="0.35">
      <c r="A17" s="46"/>
      <c r="B17" s="8"/>
      <c r="C17" s="8" t="s">
        <v>12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35">
      <c r="A18" s="46"/>
      <c r="B18" s="8"/>
      <c r="C18" s="8" t="s">
        <v>13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3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35">
      <c r="A20" s="46"/>
      <c r="B20" s="11" t="s">
        <v>14</v>
      </c>
      <c r="C20" s="8"/>
      <c r="D20" s="9"/>
      <c r="E20" s="13">
        <v>643234996.57000005</v>
      </c>
      <c r="F20" s="34"/>
      <c r="G20" s="34"/>
      <c r="H20" s="34"/>
      <c r="I20" s="10">
        <v>405751620</v>
      </c>
      <c r="J20" s="34"/>
      <c r="K20" s="49"/>
    </row>
    <row r="21" spans="1:44" x14ac:dyDescent="0.3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3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5" x14ac:dyDescent="0.35">
      <c r="A23" s="51"/>
      <c r="B23" s="29" t="s">
        <v>15</v>
      </c>
      <c r="C23" s="29"/>
      <c r="D23" s="30"/>
      <c r="E23" s="31">
        <f>E10+E20</f>
        <v>714305236.57000005</v>
      </c>
      <c r="F23" s="31">
        <f t="shared" ref="F23" si="3">F10+F20</f>
        <v>0</v>
      </c>
      <c r="G23" s="31">
        <f>G11+G16</f>
        <v>71070240</v>
      </c>
      <c r="H23" s="31">
        <f t="shared" ref="H23:K23" si="4">H10+H20</f>
        <v>0</v>
      </c>
      <c r="I23" s="31">
        <f>+I20+I10</f>
        <v>405751620</v>
      </c>
      <c r="J23" s="31">
        <f t="shared" si="4"/>
        <v>829710.5</v>
      </c>
      <c r="K23" s="43">
        <f t="shared" si="4"/>
        <v>104332.65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3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35">
      <c r="A25" s="46"/>
      <c r="B25" s="11" t="s">
        <v>16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35">
      <c r="A26" s="46"/>
      <c r="B26" s="8"/>
      <c r="C26" s="8" t="s">
        <v>17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35">
      <c r="A27" s="46"/>
      <c r="B27" s="8"/>
      <c r="C27" s="8" t="s">
        <v>18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35">
      <c r="A28" s="46"/>
      <c r="B28" s="8"/>
      <c r="C28" s="8" t="s">
        <v>19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3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35">
      <c r="A30" s="46"/>
      <c r="B30" s="68" t="s">
        <v>20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35">
      <c r="A31" s="46"/>
      <c r="B31" s="8"/>
      <c r="C31" s="8" t="s">
        <v>21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35">
      <c r="A32" s="46"/>
      <c r="B32" s="8"/>
      <c r="C32" s="8" t="s">
        <v>22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35">
      <c r="A33" s="46"/>
      <c r="B33" s="8"/>
      <c r="C33" s="8" t="s">
        <v>23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3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" thickBot="1" x14ac:dyDescent="0.4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35">
      <c r="A36" s="70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3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3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3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35">
      <c r="A40" s="8" t="s">
        <v>25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3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3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35">
      <c r="A43" s="72"/>
      <c r="B43" s="72"/>
      <c r="C43" s="72"/>
      <c r="D43" s="28" t="s">
        <v>26</v>
      </c>
      <c r="E43" s="28" t="s">
        <v>27</v>
      </c>
      <c r="F43" s="28" t="s">
        <v>28</v>
      </c>
      <c r="G43" s="28" t="s">
        <v>29</v>
      </c>
      <c r="H43" s="28" t="s">
        <v>30</v>
      </c>
      <c r="I43" s="71"/>
      <c r="J43" s="71"/>
      <c r="K43" s="71"/>
      <c r="L43" s="8"/>
      <c r="M43" s="8"/>
    </row>
    <row r="44" spans="1:13" ht="30.75" customHeight="1" x14ac:dyDescent="0.35">
      <c r="A44" s="73" t="s">
        <v>41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35">
      <c r="A45" s="14"/>
      <c r="B45" s="8" t="s">
        <v>31</v>
      </c>
      <c r="C45" s="9"/>
      <c r="D45" s="18">
        <v>600000000</v>
      </c>
      <c r="E45" s="23" t="s">
        <v>32</v>
      </c>
      <c r="F45" s="23" t="s">
        <v>33</v>
      </c>
      <c r="G45" s="18">
        <v>0</v>
      </c>
      <c r="H45" s="24" t="s">
        <v>34</v>
      </c>
      <c r="I45" s="60"/>
      <c r="J45" s="61"/>
      <c r="K45" s="61"/>
      <c r="L45" s="8"/>
      <c r="M45" s="8"/>
    </row>
    <row r="46" spans="1:13" x14ac:dyDescent="0.35">
      <c r="A46" s="14"/>
      <c r="B46" s="8" t="s">
        <v>35</v>
      </c>
      <c r="C46" s="9"/>
      <c r="D46" s="18">
        <v>42905133</v>
      </c>
      <c r="E46" s="23" t="s">
        <v>36</v>
      </c>
      <c r="F46" s="23" t="s">
        <v>37</v>
      </c>
      <c r="G46" s="18">
        <v>0</v>
      </c>
      <c r="H46" s="24" t="s">
        <v>34</v>
      </c>
      <c r="I46" s="60"/>
      <c r="J46" s="61"/>
      <c r="K46" s="61"/>
      <c r="L46" s="8"/>
      <c r="M46" s="8"/>
    </row>
    <row r="47" spans="1:13" x14ac:dyDescent="0.35">
      <c r="A47" s="25"/>
      <c r="B47" s="19" t="s">
        <v>38</v>
      </c>
      <c r="C47" s="20"/>
      <c r="D47" s="21">
        <v>135500000</v>
      </c>
      <c r="E47" s="26" t="s">
        <v>36</v>
      </c>
      <c r="F47" s="26" t="s">
        <v>39</v>
      </c>
      <c r="G47" s="21">
        <v>0</v>
      </c>
      <c r="H47" s="27" t="s">
        <v>34</v>
      </c>
      <c r="I47" s="60"/>
      <c r="J47" s="61"/>
      <c r="K47" s="61"/>
      <c r="L47" s="8"/>
      <c r="M47" s="8"/>
    </row>
    <row r="48" spans="1:13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35">
      <c r="A52" s="58" t="s">
        <v>43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31496062992125984" top="0.55118110236220474" bottom="0.35433070866141736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Dalia Salgado Wences</cp:lastModifiedBy>
  <cp:lastPrinted>2024-04-15T16:20:47Z</cp:lastPrinted>
  <dcterms:created xsi:type="dcterms:W3CDTF">2018-10-26T16:17:30Z</dcterms:created>
  <dcterms:modified xsi:type="dcterms:W3CDTF">2024-04-15T18:29:58Z</dcterms:modified>
</cp:coreProperties>
</file>